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/>
  <bookViews>
    <workbookView xWindow="0" yWindow="440" windowWidth="19420" windowHeight="11020" activeTab="1"/>
  </bookViews>
  <sheets>
    <sheet name="Time to Completion" sheetId="1" r:id="rId1"/>
    <sheet name="Program Costs" sheetId="5" r:id="rId2"/>
    <sheet name="Internships" sheetId="2" r:id="rId3"/>
    <sheet name="Attrition" sheetId="3" r:id="rId4"/>
    <sheet name="Licensure" sheetId="4" r:id="rId5"/>
    <sheet name="Sheet1" sheetId="7" state="hidden" r:id="rId6"/>
  </sheets>
  <definedNames>
    <definedName name="OLE_LINK1" localSheetId="0">'Time to Completion'!#REF!</definedName>
    <definedName name="_xlnm.Print_Area" localSheetId="3">Attrition!$A$1:$Q$18</definedName>
    <definedName name="_xlnm.Print_Area" localSheetId="4">Licensure!$A$1:$D$20</definedName>
    <definedName name="_xlnm.Print_Area" localSheetId="1">'Program Costs'!$A$1:$D$20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2" l="1"/>
  <c r="F27" i="2"/>
  <c r="D27" i="2"/>
  <c r="F26" i="2"/>
  <c r="H26" i="2"/>
  <c r="D26" i="2"/>
  <c r="H9" i="3"/>
  <c r="H8" i="3"/>
  <c r="H7" i="3"/>
  <c r="F9" i="3"/>
  <c r="F8" i="3"/>
  <c r="F7" i="3"/>
  <c r="D9" i="3"/>
  <c r="D8" i="3"/>
  <c r="D7" i="3"/>
  <c r="T11" i="2"/>
  <c r="T10" i="2"/>
  <c r="T9" i="2"/>
  <c r="T8" i="2"/>
  <c r="T7" i="2"/>
  <c r="T6" i="2"/>
  <c r="F11" i="2"/>
  <c r="F10" i="2"/>
  <c r="F9" i="2"/>
  <c r="F8" i="2"/>
  <c r="F7" i="2"/>
  <c r="F6" i="2"/>
  <c r="D11" i="2"/>
  <c r="D10" i="2"/>
  <c r="D9" i="2"/>
  <c r="D8" i="2"/>
  <c r="D7" i="2"/>
  <c r="D6" i="2"/>
  <c r="V13" i="1"/>
  <c r="V12" i="1"/>
  <c r="V11" i="1"/>
  <c r="V10" i="1"/>
  <c r="V9" i="1"/>
  <c r="T13" i="1"/>
  <c r="T12" i="1"/>
  <c r="T11" i="1"/>
  <c r="T10" i="1"/>
  <c r="T9" i="1"/>
  <c r="P13" i="1"/>
  <c r="P12" i="1"/>
  <c r="P11" i="1"/>
  <c r="P10" i="1"/>
  <c r="P9" i="1"/>
  <c r="N13" i="1"/>
  <c r="N12" i="1"/>
  <c r="N11" i="1"/>
  <c r="N10" i="1"/>
  <c r="N9" i="1"/>
  <c r="H13" i="1"/>
  <c r="H12" i="1"/>
  <c r="H11" i="1"/>
  <c r="H10" i="1"/>
  <c r="H9" i="1"/>
  <c r="D13" i="1"/>
  <c r="D12" i="1"/>
  <c r="D11" i="1"/>
  <c r="D10" i="1"/>
  <c r="D9" i="1"/>
  <c r="C6" i="4"/>
  <c r="V9" i="3"/>
  <c r="T9" i="3"/>
  <c r="R9" i="3"/>
  <c r="P9" i="3"/>
  <c r="N9" i="3"/>
  <c r="L9" i="3"/>
  <c r="J9" i="3"/>
  <c r="V8" i="3"/>
  <c r="T8" i="3"/>
  <c r="R8" i="3"/>
  <c r="P8" i="3"/>
  <c r="N8" i="3"/>
  <c r="L8" i="3"/>
  <c r="J8" i="3"/>
  <c r="V7" i="3"/>
  <c r="T7" i="3"/>
  <c r="R7" i="3"/>
  <c r="P7" i="3"/>
  <c r="N7" i="3"/>
  <c r="L7" i="3"/>
  <c r="J7" i="3"/>
  <c r="U25" i="2"/>
  <c r="V26" i="2"/>
  <c r="T27" i="2"/>
  <c r="R27" i="2"/>
  <c r="P27" i="2"/>
  <c r="N27" i="2"/>
  <c r="L27" i="2"/>
  <c r="J27" i="2"/>
  <c r="V11" i="2"/>
  <c r="R11" i="2"/>
  <c r="P11" i="2"/>
  <c r="N11" i="2"/>
  <c r="L11" i="2"/>
  <c r="J11" i="2"/>
  <c r="H11" i="2"/>
  <c r="V10" i="2"/>
  <c r="R10" i="2"/>
  <c r="P10" i="2"/>
  <c r="N10" i="2"/>
  <c r="L10" i="2"/>
  <c r="J10" i="2"/>
  <c r="H10" i="2"/>
  <c r="V9" i="2"/>
  <c r="R9" i="2"/>
  <c r="P9" i="2"/>
  <c r="N9" i="2"/>
  <c r="L9" i="2"/>
  <c r="J9" i="2"/>
  <c r="H9" i="2"/>
  <c r="V8" i="2"/>
  <c r="R8" i="2"/>
  <c r="P8" i="2"/>
  <c r="N8" i="2"/>
  <c r="L8" i="2"/>
  <c r="J8" i="2"/>
  <c r="H8" i="2"/>
  <c r="V7" i="2"/>
  <c r="R7" i="2"/>
  <c r="P7" i="2"/>
  <c r="N7" i="2"/>
  <c r="L7" i="2"/>
  <c r="J7" i="2"/>
  <c r="H7" i="2"/>
  <c r="V6" i="2"/>
  <c r="R6" i="2"/>
  <c r="P6" i="2"/>
  <c r="N6" i="2"/>
  <c r="L6" i="2"/>
  <c r="J6" i="2"/>
  <c r="H6" i="2"/>
  <c r="X13" i="1"/>
  <c r="L13" i="1"/>
  <c r="J13" i="1"/>
  <c r="X12" i="1"/>
  <c r="L12" i="1"/>
  <c r="J12" i="1"/>
  <c r="X11" i="1"/>
  <c r="L11" i="1"/>
  <c r="J11" i="1"/>
  <c r="X10" i="1"/>
  <c r="L10" i="1"/>
  <c r="J10" i="1"/>
  <c r="X9" i="1"/>
  <c r="L9" i="1"/>
  <c r="J9" i="1"/>
  <c r="J26" i="2"/>
  <c r="V27" i="2"/>
  <c r="T26" i="2"/>
  <c r="R26" i="2"/>
  <c r="P26" i="2"/>
  <c r="N26" i="2"/>
  <c r="L26" i="2"/>
</calcChain>
</file>

<file path=xl/sharedStrings.xml><?xml version="1.0" encoding="utf-8"?>
<sst xmlns="http://schemas.openxmlformats.org/spreadsheetml/2006/main" count="210" uniqueCount="68">
  <si>
    <t>%</t>
  </si>
  <si>
    <t>N</t>
  </si>
  <si>
    <t>-</t>
  </si>
  <si>
    <t>Outcome</t>
  </si>
  <si>
    <t>Total</t>
  </si>
  <si>
    <t>Time to Degree Ranges</t>
  </si>
  <si>
    <t>Students for whom this is the year of first enrollment (i.e. new students)</t>
  </si>
  <si>
    <t>Students still enrolled in program</t>
  </si>
  <si>
    <t>Variable</t>
  </si>
  <si>
    <t>Licensure</t>
  </si>
  <si>
    <t>Attrition</t>
  </si>
  <si>
    <t>Year in which Degrees were Conferred</t>
  </si>
  <si>
    <t>2009-2010</t>
  </si>
  <si>
    <t>2010-2011</t>
  </si>
  <si>
    <t>2011-2012</t>
  </si>
  <si>
    <t>Total number of students with doctoral degree conferred on transcript</t>
  </si>
  <si>
    <r>
      <t xml:space="preserve">Mean </t>
    </r>
    <r>
      <rPr>
        <sz val="11"/>
        <color indexed="8"/>
        <rFont val="Times New Roman"/>
        <family val="1"/>
      </rPr>
      <t>number of years to complete the program</t>
    </r>
  </si>
  <si>
    <r>
      <t>Median</t>
    </r>
    <r>
      <rPr>
        <sz val="11"/>
        <color indexed="8"/>
        <rFont val="Times New Roman"/>
        <family val="1"/>
      </rPr>
      <t xml:space="preserve"> number of years to complete the program</t>
    </r>
  </si>
  <si>
    <t>Students in less than 5 years</t>
  </si>
  <si>
    <t>Students in 5 years</t>
  </si>
  <si>
    <t>Students in 6 years</t>
  </si>
  <si>
    <t>Students in 7 years</t>
  </si>
  <si>
    <t>Students in more than 7 years</t>
  </si>
  <si>
    <t>Description</t>
  </si>
  <si>
    <t xml:space="preserve">University/institution fees or costs </t>
  </si>
  <si>
    <t>Additional estimated fees or costs to students (e.g. books, travel, etc.)</t>
  </si>
  <si>
    <t>Internship Placement - Table 1</t>
  </si>
  <si>
    <t>Outcome </t>
  </si>
  <si>
    <t>Year Applied for Internship</t>
  </si>
  <si>
    <t>Students who obtained APA/CPA-accredited internships</t>
  </si>
  <si>
    <r>
      <t>Students who obtained other membership organization internships (e.g. CAPIC) that were not APA/CPA-accredited (</t>
    </r>
    <r>
      <rPr>
        <i/>
        <sz val="11"/>
        <color indexed="8"/>
        <rFont val="Times New Roman"/>
        <family val="1"/>
      </rPr>
      <t>if applicable)</t>
    </r>
  </si>
  <si>
    <r>
      <t>Students who obtained other internships that were not APA/CPA-accredited (</t>
    </r>
    <r>
      <rPr>
        <i/>
        <sz val="11"/>
        <color indexed="8"/>
        <rFont val="Times New Roman"/>
        <family val="1"/>
      </rPr>
      <t>if applicable)</t>
    </r>
  </si>
  <si>
    <t>Internship Placement - Table 2</t>
  </si>
  <si>
    <t> Outcome</t>
  </si>
  <si>
    <t>Students who obtained paid internships</t>
  </si>
  <si>
    <t>Year of First Enrollment</t>
  </si>
  <si>
    <t>Students no longer enrolled for any reason other than conferral of doctoral degree</t>
  </si>
  <si>
    <t>Licensure percentage</t>
  </si>
  <si>
    <t>Tuition for full-time students (in-state)</t>
  </si>
  <si>
    <t>Tuition for full-time students (out-of-state)</t>
  </si>
  <si>
    <r>
      <t>Students who obtained half-time internships* (</t>
    </r>
    <r>
      <rPr>
        <i/>
        <sz val="11"/>
        <color indexed="8"/>
        <rFont val="Times New Roman"/>
        <family val="1"/>
      </rPr>
      <t>if applicable)</t>
    </r>
  </si>
  <si>
    <r>
      <t>Students who obtained  internships conforming to CDSPP guidelines that were not APA/CPA-accredited (</t>
    </r>
    <r>
      <rPr>
        <i/>
        <sz val="11"/>
        <color indexed="8"/>
        <rFont val="Times New Roman"/>
        <family val="1"/>
      </rPr>
      <t>if applicable)</t>
    </r>
  </si>
  <si>
    <r>
      <t xml:space="preserve">Students who obtained APPIC member internships that were not APA/CPA-accredited </t>
    </r>
    <r>
      <rPr>
        <i/>
        <sz val="11"/>
        <color indexed="8"/>
        <rFont val="Times New Roman"/>
        <family val="1"/>
      </rPr>
      <t>(if applicable)</t>
    </r>
  </si>
  <si>
    <t>Students whose doctoral degrees were conferred on their transcripts</t>
  </si>
  <si>
    <t>2012-2013</t>
  </si>
  <si>
    <t>Time to Completion for all students entering the program</t>
  </si>
  <si>
    <t xml:space="preserve">Also, please describe or provide a link to program admissions policies that allow students to enter  with credit for prior graduate work, and the expected implications for time to completion. Please indicate NA if not applicable:
</t>
  </si>
  <si>
    <t>2013-2014</t>
  </si>
  <si>
    <r>
      <t>Tuition per credit hour for part-time students (</t>
    </r>
    <r>
      <rPr>
        <i/>
        <sz val="11"/>
        <color indexed="8"/>
        <rFont val="Times New Roman"/>
        <family val="1"/>
      </rPr>
      <t>if applicable enter amount; if not applicable enter "NA"</t>
    </r>
    <r>
      <rPr>
        <sz val="11"/>
        <color indexed="8"/>
        <rFont val="Times New Roman"/>
        <family val="1"/>
      </rPr>
      <t>)</t>
    </r>
  </si>
  <si>
    <t>Students who sought or applied for internships including those who withdrew from the application process</t>
  </si>
  <si>
    <t>The total number of program graduates (doctoral degrees conferred on transcript) between 2 and 10 years ago</t>
  </si>
  <si>
    <t>The number of these graduates (between 2 and 10 years ago) who became licensed psychologists in the past 10 years</t>
  </si>
  <si>
    <t>Students who obtained any internship</t>
  </si>
  <si>
    <t>* Cell should only include students who applied for internship and are included in applied cell count from “Internship Placement – Table 1"</t>
  </si>
  <si>
    <t>2014-2015</t>
  </si>
  <si>
    <t>2015-2016</t>
  </si>
  <si>
    <t>2006-2016</t>
  </si>
  <si>
    <t>2006 to 2016</t>
  </si>
  <si>
    <t>Compliant</t>
  </si>
  <si>
    <t>2007-2008</t>
  </si>
  <si>
    <t>2008-2009</t>
  </si>
  <si>
    <t>2016-2017</t>
  </si>
  <si>
    <r>
      <t>2017-2018 1</t>
    </r>
    <r>
      <rPr>
        <b/>
        <vertAlign val="superscript"/>
        <sz val="11"/>
        <color indexed="8"/>
        <rFont val="Times New Roman"/>
        <family val="1"/>
      </rPr>
      <t>st</t>
    </r>
    <r>
      <rPr>
        <b/>
        <sz val="11"/>
        <color indexed="8"/>
        <rFont val="Times New Roman"/>
        <family val="1"/>
      </rPr>
      <t>-year 
Cohort Cost</t>
    </r>
  </si>
  <si>
    <t>2007-2017</t>
  </si>
  <si>
    <t>NA</t>
  </si>
  <si>
    <t>https://handbook.gsas.harvard.edu/credit-graduate-work-done-elsewhere</t>
  </si>
  <si>
    <t>Program Costs*</t>
  </si>
  <si>
    <t>* A fuller explanation of financial aid appears in the expanded section on the main page.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</si>
</sst>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vertAlign val="superscript"/>
      <sz val="11"/>
      <color indexed="8"/>
      <name val="Times New Roman"/>
      <family val="1"/>
    </font>
    <font>
      <b/>
      <sz val="11"/>
      <color indexed="10"/>
      <name val="Calibri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62">
    <xf numFmtId="0" fontId="0" fillId="0" borderId="0" xfId="0"/>
    <xf numFmtId="0" fontId="0" fillId="2" borderId="0" xfId="0" applyFill="1"/>
    <xf numFmtId="0" fontId="8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1" fontId="8" fillId="2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1" fontId="8" fillId="2" borderId="8" xfId="0" applyNumberFormat="1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1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1" fontId="8" fillId="2" borderId="9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1" fontId="8" fillId="2" borderId="16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1" fontId="8" fillId="2" borderId="18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1" fontId="8" fillId="2" borderId="19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2" borderId="0" xfId="0" applyFill="1" applyBorder="1"/>
    <xf numFmtId="0" fontId="8" fillId="2" borderId="7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>
      <alignment vertical="center" wrapText="1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9" fillId="3" borderId="2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0" fillId="2" borderId="0" xfId="0" applyFont="1" applyFill="1"/>
    <xf numFmtId="1" fontId="8" fillId="2" borderId="26" xfId="0" applyNumberFormat="1" applyFont="1" applyFill="1" applyBorder="1" applyAlignment="1">
      <alignment horizontal="center" vertical="center" wrapText="1"/>
    </xf>
    <xf numFmtId="1" fontId="8" fillId="2" borderId="19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1" fontId="8" fillId="2" borderId="13" xfId="0" applyNumberFormat="1" applyFont="1" applyFill="1" applyBorder="1" applyAlignment="1">
      <alignment horizontal="center" vertical="center" wrapText="1"/>
    </xf>
    <xf numFmtId="1" fontId="0" fillId="2" borderId="0" xfId="0" applyNumberFormat="1" applyFont="1" applyFill="1"/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8" fillId="2" borderId="33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vertical="center" wrapText="1"/>
    </xf>
    <xf numFmtId="1" fontId="8" fillId="2" borderId="35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2" borderId="36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vertical="center" wrapText="1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>
      <alignment vertical="center" wrapText="1"/>
    </xf>
    <xf numFmtId="9" fontId="8" fillId="2" borderId="39" xfId="0" applyNumberFormat="1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0" xfId="0" applyFont="1" applyFill="1" applyBorder="1" applyAlignment="1">
      <alignment vertical="center"/>
    </xf>
    <xf numFmtId="0" fontId="9" fillId="3" borderId="40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1" fontId="8" fillId="2" borderId="49" xfId="0" applyNumberFormat="1" applyFont="1" applyFill="1" applyBorder="1" applyAlignment="1">
      <alignment horizontal="center" vertical="center" wrapText="1"/>
    </xf>
    <xf numFmtId="1" fontId="8" fillId="2" borderId="50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0" fillId="2" borderId="42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4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45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0" fillId="2" borderId="48" xfId="0" applyFill="1" applyBorder="1" applyAlignment="1">
      <alignment vertical="center"/>
    </xf>
    <xf numFmtId="0" fontId="9" fillId="3" borderId="22" xfId="0" applyFont="1" applyFill="1" applyBorder="1" applyAlignment="1">
      <alignment horizontal="center" vertical="center" wrapText="1"/>
    </xf>
    <xf numFmtId="0" fontId="5" fillId="2" borderId="0" xfId="0" applyFont="1" applyFill="1"/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14" fillId="2" borderId="0" xfId="0" applyFont="1" applyFill="1" applyBorder="1"/>
    <xf numFmtId="0" fontId="14" fillId="3" borderId="23" xfId="0" applyFont="1" applyFill="1" applyBorder="1" applyAlignment="1" applyProtection="1">
      <alignment horizontal="center"/>
    </xf>
    <xf numFmtId="3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0" fontId="12" fillId="2" borderId="27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35" xfId="0" applyFont="1" applyFill="1" applyBorder="1" applyAlignment="1" applyProtection="1">
      <alignment horizontal="center" vertical="center" wrapText="1"/>
      <protection locked="0"/>
    </xf>
    <xf numFmtId="0" fontId="12" fillId="2" borderId="32" xfId="0" applyFont="1" applyFill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 wrapText="1"/>
      <protection locked="0"/>
    </xf>
    <xf numFmtId="0" fontId="12" fillId="2" borderId="59" xfId="0" applyFont="1" applyFill="1" applyBorder="1" applyAlignment="1" applyProtection="1">
      <alignment horizontal="center" vertical="center" wrapText="1"/>
      <protection locked="0"/>
    </xf>
    <xf numFmtId="0" fontId="12" fillId="2" borderId="56" xfId="0" applyFont="1" applyFill="1" applyBorder="1" applyAlignment="1" applyProtection="1">
      <alignment horizontal="center" vertical="center" wrapText="1"/>
      <protection locked="0"/>
    </xf>
    <xf numFmtId="0" fontId="12" fillId="2" borderId="57" xfId="0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12" fillId="2" borderId="31" xfId="0" applyFont="1" applyFill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>
      <alignment horizontal="left" wrapText="1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horizontal="center" vertical="center" wrapText="1"/>
      <protection locked="0"/>
    </xf>
    <xf numFmtId="0" fontId="12" fillId="2" borderId="58" xfId="0" applyFont="1" applyFill="1" applyBorder="1" applyAlignment="1" applyProtection="1">
      <alignment horizontal="center" vertical="center" wrapText="1"/>
      <protection locked="0"/>
    </xf>
    <xf numFmtId="0" fontId="8" fillId="2" borderId="56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0" fontId="10" fillId="2" borderId="0" xfId="0" applyFont="1" applyFill="1" applyBorder="1" applyAlignment="1">
      <alignment vertical="center"/>
    </xf>
    <xf numFmtId="0" fontId="9" fillId="3" borderId="5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</cellXfs>
  <cellStyles count="5">
    <cellStyle name="Normal" xfId="0" builtinId="0"/>
    <cellStyle name="style1495205262559" xfId="3"/>
    <cellStyle name="style1495205262808" xfId="1"/>
    <cellStyle name="style1495205262886" xfId="2"/>
    <cellStyle name="style1495205263042" xfId="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C00000"/>
    <pageSetUpPr fitToPage="1"/>
  </sheetPr>
  <dimension ref="B1:X24"/>
  <sheetViews>
    <sheetView showGridLines="0" showRowColHeaders="0" view="pageLayout" topLeftCell="A7" zoomScale="115" zoomScaleSheetLayoutView="85" zoomScalePageLayoutView="115" workbookViewId="0">
      <selection activeCell="B17" sqref="B17"/>
    </sheetView>
  </sheetViews>
  <sheetFormatPr defaultColWidth="5.6328125" defaultRowHeight="14.5" x14ac:dyDescent="0.35"/>
  <cols>
    <col min="1" max="1" width="3.1796875" style="1" customWidth="1"/>
    <col min="2" max="2" width="45.453125" style="1" customWidth="1"/>
    <col min="3" max="18" width="5.453125" style="1" customWidth="1"/>
    <col min="19" max="16384" width="5.6328125" style="1"/>
  </cols>
  <sheetData>
    <row r="1" spans="2:24" ht="15" x14ac:dyDescent="0.2"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2:24" ht="19" thickBot="1" x14ac:dyDescent="0.25">
      <c r="B2" s="124" t="s">
        <v>45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4" ht="15.75" customHeight="1" thickBot="1" x14ac:dyDescent="0.4">
      <c r="B3" s="125" t="s">
        <v>3</v>
      </c>
      <c r="C3" s="127" t="s">
        <v>11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9"/>
    </row>
    <row r="4" spans="2:24" ht="27" customHeight="1" thickBot="1" x14ac:dyDescent="0.4">
      <c r="B4" s="126"/>
      <c r="C4" s="119" t="s">
        <v>59</v>
      </c>
      <c r="D4" s="120"/>
      <c r="E4" s="119" t="s">
        <v>60</v>
      </c>
      <c r="F4" s="120"/>
      <c r="G4" s="119" t="s">
        <v>12</v>
      </c>
      <c r="H4" s="120"/>
      <c r="I4" s="119" t="s">
        <v>13</v>
      </c>
      <c r="J4" s="120"/>
      <c r="K4" s="119" t="s">
        <v>14</v>
      </c>
      <c r="L4" s="120"/>
      <c r="M4" s="119" t="s">
        <v>44</v>
      </c>
      <c r="N4" s="120"/>
      <c r="O4" s="119" t="s">
        <v>47</v>
      </c>
      <c r="P4" s="120"/>
      <c r="Q4" s="119" t="s">
        <v>54</v>
      </c>
      <c r="R4" s="120"/>
      <c r="S4" s="119" t="s">
        <v>55</v>
      </c>
      <c r="T4" s="120"/>
      <c r="U4" s="119" t="s">
        <v>61</v>
      </c>
      <c r="V4" s="120"/>
      <c r="W4" s="121" t="s">
        <v>4</v>
      </c>
      <c r="X4" s="122"/>
    </row>
    <row r="5" spans="2:24" ht="29.25" customHeight="1" x14ac:dyDescent="0.2">
      <c r="B5" s="2" t="s">
        <v>15</v>
      </c>
      <c r="C5" s="139">
        <v>4</v>
      </c>
      <c r="D5" s="140"/>
      <c r="E5" s="139">
        <v>0</v>
      </c>
      <c r="F5" s="140"/>
      <c r="G5" s="139">
        <v>2</v>
      </c>
      <c r="H5" s="140"/>
      <c r="I5" s="105">
        <v>3</v>
      </c>
      <c r="J5" s="106"/>
      <c r="K5" s="105">
        <v>4</v>
      </c>
      <c r="L5" s="106"/>
      <c r="M5" s="105">
        <v>1</v>
      </c>
      <c r="N5" s="106"/>
      <c r="O5" s="105">
        <v>3</v>
      </c>
      <c r="P5" s="106"/>
      <c r="Q5" s="105">
        <v>0</v>
      </c>
      <c r="R5" s="106"/>
      <c r="S5" s="115">
        <v>4</v>
      </c>
      <c r="T5" s="116"/>
      <c r="U5" s="105">
        <v>3</v>
      </c>
      <c r="V5" s="106"/>
      <c r="W5" s="130">
        <v>24</v>
      </c>
      <c r="X5" s="131"/>
    </row>
    <row r="6" spans="2:24" ht="17.25" customHeight="1" x14ac:dyDescent="0.2">
      <c r="B6" s="3" t="s">
        <v>16</v>
      </c>
      <c r="C6" s="141">
        <v>7</v>
      </c>
      <c r="D6" s="142"/>
      <c r="E6" s="141">
        <v>0</v>
      </c>
      <c r="F6" s="142"/>
      <c r="G6" s="141">
        <v>6.5</v>
      </c>
      <c r="H6" s="142"/>
      <c r="I6" s="132">
        <v>6.33</v>
      </c>
      <c r="J6" s="133"/>
      <c r="K6" s="107">
        <v>6.25</v>
      </c>
      <c r="L6" s="108"/>
      <c r="M6" s="132">
        <v>6</v>
      </c>
      <c r="N6" s="133"/>
      <c r="O6" s="107">
        <v>6.67</v>
      </c>
      <c r="P6" s="108"/>
      <c r="Q6" s="132">
        <v>0</v>
      </c>
      <c r="R6" s="133"/>
      <c r="S6" s="137">
        <v>6.75</v>
      </c>
      <c r="T6" s="138"/>
      <c r="U6" s="107">
        <v>7.33</v>
      </c>
      <c r="V6" s="108"/>
      <c r="W6" s="135">
        <v>6.6</v>
      </c>
      <c r="X6" s="136"/>
    </row>
    <row r="7" spans="2:24" ht="15" customHeight="1" thickBot="1" x14ac:dyDescent="0.25">
      <c r="B7" s="4" t="s">
        <v>17</v>
      </c>
      <c r="C7" s="143">
        <v>7</v>
      </c>
      <c r="D7" s="144"/>
      <c r="E7" s="143">
        <v>0</v>
      </c>
      <c r="F7" s="144"/>
      <c r="G7" s="143">
        <v>6.5</v>
      </c>
      <c r="H7" s="144"/>
      <c r="I7" s="111">
        <v>6</v>
      </c>
      <c r="J7" s="112"/>
      <c r="K7" s="109">
        <v>6</v>
      </c>
      <c r="L7" s="110"/>
      <c r="M7" s="111">
        <v>6</v>
      </c>
      <c r="N7" s="112"/>
      <c r="O7" s="109">
        <v>7</v>
      </c>
      <c r="P7" s="110"/>
      <c r="Q7" s="111">
        <v>0</v>
      </c>
      <c r="R7" s="112"/>
      <c r="S7" s="113">
        <v>7</v>
      </c>
      <c r="T7" s="114"/>
      <c r="U7" s="109">
        <v>7</v>
      </c>
      <c r="V7" s="110"/>
      <c r="W7" s="117">
        <v>6.56</v>
      </c>
      <c r="X7" s="118"/>
    </row>
    <row r="8" spans="2:24" ht="16" thickBot="1" x14ac:dyDescent="0.25">
      <c r="B8" s="34" t="s">
        <v>5</v>
      </c>
      <c r="C8" s="97" t="s">
        <v>1</v>
      </c>
      <c r="D8" s="98" t="s">
        <v>0</v>
      </c>
      <c r="E8" s="97" t="s">
        <v>1</v>
      </c>
      <c r="F8" s="98" t="s">
        <v>0</v>
      </c>
      <c r="G8" s="97" t="s">
        <v>1</v>
      </c>
      <c r="H8" s="98" t="s">
        <v>0</v>
      </c>
      <c r="I8" s="73" t="s">
        <v>1</v>
      </c>
      <c r="J8" s="74" t="s">
        <v>0</v>
      </c>
      <c r="K8" s="35" t="s">
        <v>1</v>
      </c>
      <c r="L8" s="36" t="s">
        <v>0</v>
      </c>
      <c r="M8" s="97" t="s">
        <v>1</v>
      </c>
      <c r="N8" s="36" t="s">
        <v>0</v>
      </c>
      <c r="O8" s="97" t="s">
        <v>1</v>
      </c>
      <c r="P8" s="36" t="s">
        <v>0</v>
      </c>
      <c r="Q8" s="73" t="s">
        <v>1</v>
      </c>
      <c r="R8" s="74" t="s">
        <v>0</v>
      </c>
      <c r="S8" s="97" t="s">
        <v>1</v>
      </c>
      <c r="T8" s="98" t="s">
        <v>0</v>
      </c>
      <c r="U8" s="97" t="s">
        <v>1</v>
      </c>
      <c r="V8" s="98" t="s">
        <v>0</v>
      </c>
      <c r="W8" s="73" t="s">
        <v>1</v>
      </c>
      <c r="X8" s="74" t="s">
        <v>0</v>
      </c>
    </row>
    <row r="9" spans="2:24" x14ac:dyDescent="0.35">
      <c r="B9" s="5" t="s">
        <v>18</v>
      </c>
      <c r="C9" s="8">
        <v>0</v>
      </c>
      <c r="D9" s="9">
        <f>C9/C$5*100</f>
        <v>0</v>
      </c>
      <c r="E9" s="8">
        <v>0</v>
      </c>
      <c r="F9" s="9">
        <v>0</v>
      </c>
      <c r="G9" s="8">
        <v>0</v>
      </c>
      <c r="H9" s="9">
        <f>G9/G$5*100</f>
        <v>0</v>
      </c>
      <c r="I9" s="8">
        <v>0</v>
      </c>
      <c r="J9" s="9">
        <f>I9/I$5*100</f>
        <v>0</v>
      </c>
      <c r="K9" s="6">
        <v>0</v>
      </c>
      <c r="L9" s="7">
        <f>K9/K$5*100</f>
        <v>0</v>
      </c>
      <c r="M9" s="8">
        <v>0</v>
      </c>
      <c r="N9" s="7">
        <f>M9/M$5*100</f>
        <v>0</v>
      </c>
      <c r="O9" s="8">
        <v>0</v>
      </c>
      <c r="P9" s="7">
        <f>O9/O$5*100</f>
        <v>0</v>
      </c>
      <c r="Q9" s="8">
        <v>0</v>
      </c>
      <c r="R9" s="9">
        <v>0</v>
      </c>
      <c r="S9" s="8">
        <v>0</v>
      </c>
      <c r="T9" s="9">
        <f>S9/S$5*100</f>
        <v>0</v>
      </c>
      <c r="U9" s="8">
        <v>0</v>
      </c>
      <c r="V9" s="9">
        <f>U9/U$5*100</f>
        <v>0</v>
      </c>
      <c r="W9" s="16">
        <v>0</v>
      </c>
      <c r="X9" s="10">
        <f>W9/W$5*100</f>
        <v>0</v>
      </c>
    </row>
    <row r="10" spans="2:24" x14ac:dyDescent="0.35">
      <c r="B10" s="11" t="s">
        <v>19</v>
      </c>
      <c r="C10" s="14">
        <v>0</v>
      </c>
      <c r="D10" s="15">
        <f t="shared" ref="D10:D13" si="0">C10/C$5*100</f>
        <v>0</v>
      </c>
      <c r="E10" s="14">
        <v>0</v>
      </c>
      <c r="F10" s="15">
        <v>0</v>
      </c>
      <c r="G10" s="14">
        <v>0</v>
      </c>
      <c r="H10" s="15">
        <f t="shared" ref="H10:H13" si="1">G10/G$5*100</f>
        <v>0</v>
      </c>
      <c r="I10" s="14">
        <v>0</v>
      </c>
      <c r="J10" s="15">
        <f t="shared" ref="J10:L13" si="2">I10/I$5*100</f>
        <v>0</v>
      </c>
      <c r="K10" s="12">
        <v>0</v>
      </c>
      <c r="L10" s="13">
        <f t="shared" si="2"/>
        <v>0</v>
      </c>
      <c r="M10" s="14">
        <v>0</v>
      </c>
      <c r="N10" s="13">
        <f t="shared" ref="N10:N13" si="3">M10/M$5*100</f>
        <v>0</v>
      </c>
      <c r="O10" s="14">
        <v>0</v>
      </c>
      <c r="P10" s="13">
        <f t="shared" ref="P10:P13" si="4">O10/O$5*100</f>
        <v>0</v>
      </c>
      <c r="Q10" s="14">
        <v>0</v>
      </c>
      <c r="R10" s="15">
        <v>0</v>
      </c>
      <c r="S10" s="14">
        <v>0</v>
      </c>
      <c r="T10" s="15">
        <f>S10/S$5*100</f>
        <v>0</v>
      </c>
      <c r="U10" s="14">
        <v>0</v>
      </c>
      <c r="V10" s="15">
        <f>U10/U$5*100</f>
        <v>0</v>
      </c>
      <c r="W10" s="16">
        <v>0</v>
      </c>
      <c r="X10" s="17">
        <f>W10/W$5*100</f>
        <v>0</v>
      </c>
    </row>
    <row r="11" spans="2:24" x14ac:dyDescent="0.35">
      <c r="B11" s="11" t="s">
        <v>20</v>
      </c>
      <c r="C11" s="14">
        <v>0</v>
      </c>
      <c r="D11" s="15">
        <f t="shared" si="0"/>
        <v>0</v>
      </c>
      <c r="E11" s="14">
        <v>0</v>
      </c>
      <c r="F11" s="15">
        <v>0</v>
      </c>
      <c r="G11" s="14">
        <v>1</v>
      </c>
      <c r="H11" s="15">
        <f t="shared" si="1"/>
        <v>50</v>
      </c>
      <c r="I11" s="14">
        <v>2</v>
      </c>
      <c r="J11" s="15">
        <f t="shared" si="2"/>
        <v>66.666666666666657</v>
      </c>
      <c r="K11" s="12">
        <v>3</v>
      </c>
      <c r="L11" s="13">
        <f t="shared" si="2"/>
        <v>75</v>
      </c>
      <c r="M11" s="14">
        <v>1</v>
      </c>
      <c r="N11" s="13">
        <f t="shared" si="3"/>
        <v>100</v>
      </c>
      <c r="O11" s="14">
        <v>1</v>
      </c>
      <c r="P11" s="13">
        <f t="shared" si="4"/>
        <v>33.333333333333329</v>
      </c>
      <c r="Q11" s="14">
        <v>0</v>
      </c>
      <c r="R11" s="15">
        <v>0</v>
      </c>
      <c r="S11" s="14">
        <v>1</v>
      </c>
      <c r="T11" s="15">
        <f>S11/S$5*100</f>
        <v>25</v>
      </c>
      <c r="U11" s="14">
        <v>1</v>
      </c>
      <c r="V11" s="15">
        <f>U11/U$5*100</f>
        <v>33.333333333333329</v>
      </c>
      <c r="W11" s="16">
        <v>10</v>
      </c>
      <c r="X11" s="17">
        <f>W11/W$5*100</f>
        <v>41.666666666666671</v>
      </c>
    </row>
    <row r="12" spans="2:24" x14ac:dyDescent="0.35">
      <c r="B12" s="11" t="s">
        <v>21</v>
      </c>
      <c r="C12" s="14">
        <v>4</v>
      </c>
      <c r="D12" s="15">
        <f t="shared" si="0"/>
        <v>100</v>
      </c>
      <c r="E12" s="14">
        <v>0</v>
      </c>
      <c r="F12" s="15">
        <v>0</v>
      </c>
      <c r="G12" s="14">
        <v>1</v>
      </c>
      <c r="H12" s="15">
        <f t="shared" si="1"/>
        <v>50</v>
      </c>
      <c r="I12" s="14">
        <v>1</v>
      </c>
      <c r="J12" s="15">
        <f t="shared" si="2"/>
        <v>33.333333333333329</v>
      </c>
      <c r="K12" s="12">
        <v>1</v>
      </c>
      <c r="L12" s="13">
        <f t="shared" si="2"/>
        <v>25</v>
      </c>
      <c r="M12" s="14">
        <v>0</v>
      </c>
      <c r="N12" s="13">
        <f t="shared" si="3"/>
        <v>0</v>
      </c>
      <c r="O12" s="14">
        <v>2</v>
      </c>
      <c r="P12" s="13">
        <f t="shared" si="4"/>
        <v>66.666666666666657</v>
      </c>
      <c r="Q12" s="14">
        <v>0</v>
      </c>
      <c r="R12" s="15">
        <v>0</v>
      </c>
      <c r="S12" s="14">
        <v>3</v>
      </c>
      <c r="T12" s="15">
        <f>S12/S$5*100</f>
        <v>75</v>
      </c>
      <c r="U12" s="14">
        <v>1</v>
      </c>
      <c r="V12" s="15">
        <f>U12/U$5*100</f>
        <v>33.333333333333329</v>
      </c>
      <c r="W12" s="16">
        <v>12</v>
      </c>
      <c r="X12" s="17">
        <f>W12/W$5*100</f>
        <v>50</v>
      </c>
    </row>
    <row r="13" spans="2:24" ht="15" thickBot="1" x14ac:dyDescent="0.4">
      <c r="B13" s="18" t="s">
        <v>22</v>
      </c>
      <c r="C13" s="21">
        <v>0</v>
      </c>
      <c r="D13" s="22">
        <f t="shared" si="0"/>
        <v>0</v>
      </c>
      <c r="E13" s="21">
        <v>0</v>
      </c>
      <c r="F13" s="22">
        <v>0</v>
      </c>
      <c r="G13" s="21">
        <v>0</v>
      </c>
      <c r="H13" s="22">
        <f t="shared" si="1"/>
        <v>0</v>
      </c>
      <c r="I13" s="21">
        <v>0</v>
      </c>
      <c r="J13" s="22">
        <f t="shared" si="2"/>
        <v>0</v>
      </c>
      <c r="K13" s="19">
        <v>0</v>
      </c>
      <c r="L13" s="20">
        <f t="shared" si="2"/>
        <v>0</v>
      </c>
      <c r="M13" s="21">
        <v>0</v>
      </c>
      <c r="N13" s="20">
        <f t="shared" si="3"/>
        <v>0</v>
      </c>
      <c r="O13" s="21">
        <v>0</v>
      </c>
      <c r="P13" s="20">
        <f t="shared" si="4"/>
        <v>0</v>
      </c>
      <c r="Q13" s="21">
        <v>0</v>
      </c>
      <c r="R13" s="22">
        <v>0</v>
      </c>
      <c r="S13" s="21">
        <v>0</v>
      </c>
      <c r="T13" s="22">
        <f>S13/S$5*100</f>
        <v>0</v>
      </c>
      <c r="U13" s="21">
        <v>1</v>
      </c>
      <c r="V13" s="22">
        <f>U13/U$5*100</f>
        <v>33.333333333333329</v>
      </c>
      <c r="W13" s="23">
        <v>1</v>
      </c>
      <c r="X13" s="24">
        <f>W13/W$5*100</f>
        <v>4.1666666666666661</v>
      </c>
    </row>
    <row r="14" spans="2:24" ht="15" x14ac:dyDescent="0.2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2:24" ht="60.75" customHeight="1" thickBot="1" x14ac:dyDescent="0.4">
      <c r="B15" s="134" t="s">
        <v>46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</row>
    <row r="16" spans="2:24" ht="15" customHeight="1" x14ac:dyDescent="0.35">
      <c r="B16" s="86" t="s">
        <v>65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8"/>
    </row>
    <row r="17" spans="2:18" x14ac:dyDescent="0.3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1"/>
    </row>
    <row r="18" spans="2:18" ht="15" x14ac:dyDescent="0.2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1"/>
    </row>
    <row r="19" spans="2:18" ht="15" x14ac:dyDescent="0.2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1"/>
    </row>
    <row r="20" spans="2:18" ht="15" x14ac:dyDescent="0.2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1"/>
    </row>
    <row r="21" spans="2:18" ht="15" x14ac:dyDescent="0.2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1"/>
    </row>
    <row r="22" spans="2:18" x14ac:dyDescent="0.3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1"/>
    </row>
    <row r="23" spans="2:18" x14ac:dyDescent="0.3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1"/>
    </row>
    <row r="24" spans="2:18" ht="15" thickBot="1" x14ac:dyDescent="0.4">
      <c r="B24" s="92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4"/>
    </row>
  </sheetData>
  <mergeCells count="49">
    <mergeCell ref="C7:D7"/>
    <mergeCell ref="G5:H5"/>
    <mergeCell ref="G6:H6"/>
    <mergeCell ref="G7:H7"/>
    <mergeCell ref="E5:F5"/>
    <mergeCell ref="E6:F6"/>
    <mergeCell ref="E7:F7"/>
    <mergeCell ref="W5:X5"/>
    <mergeCell ref="I6:J6"/>
    <mergeCell ref="B15:R15"/>
    <mergeCell ref="W6:X6"/>
    <mergeCell ref="I5:J5"/>
    <mergeCell ref="K5:L5"/>
    <mergeCell ref="M5:N5"/>
    <mergeCell ref="O5:P5"/>
    <mergeCell ref="Q5:R5"/>
    <mergeCell ref="K6:L6"/>
    <mergeCell ref="M6:N6"/>
    <mergeCell ref="O6:P6"/>
    <mergeCell ref="Q6:R6"/>
    <mergeCell ref="S6:T6"/>
    <mergeCell ref="C5:D5"/>
    <mergeCell ref="C6:D6"/>
    <mergeCell ref="S4:T4"/>
    <mergeCell ref="W4:X4"/>
    <mergeCell ref="B1:R1"/>
    <mergeCell ref="B2:R2"/>
    <mergeCell ref="B3:B4"/>
    <mergeCell ref="K4:L4"/>
    <mergeCell ref="M4:N4"/>
    <mergeCell ref="O4:P4"/>
    <mergeCell ref="Q4:R4"/>
    <mergeCell ref="U4:V4"/>
    <mergeCell ref="E4:F4"/>
    <mergeCell ref="C4:D4"/>
    <mergeCell ref="C3:X3"/>
    <mergeCell ref="G4:H4"/>
    <mergeCell ref="I4:J4"/>
    <mergeCell ref="W7:X7"/>
    <mergeCell ref="I7:J7"/>
    <mergeCell ref="K7:L7"/>
    <mergeCell ref="M7:N7"/>
    <mergeCell ref="O7:P7"/>
    <mergeCell ref="U5:V5"/>
    <mergeCell ref="U6:V6"/>
    <mergeCell ref="U7:V7"/>
    <mergeCell ref="Q7:R7"/>
    <mergeCell ref="S7:T7"/>
    <mergeCell ref="S5:T5"/>
  </mergeCells>
  <phoneticPr fontId="16" type="noConversion"/>
  <conditionalFormatting sqref="I9:J13 I5:V5">
    <cfRule type="expression" dxfId="56" priority="78">
      <formula>$I$5&lt;SUM($I$9:$I$13)</formula>
    </cfRule>
    <cfRule type="expression" dxfId="55" priority="79">
      <formula>$I$5&gt;SUM($I$9:$I$13)</formula>
    </cfRule>
  </conditionalFormatting>
  <conditionalFormatting sqref="K9:L13">
    <cfRule type="expression" dxfId="54" priority="76">
      <formula>$K$5&lt;SUM($K$9:$K$13)</formula>
    </cfRule>
    <cfRule type="expression" dxfId="53" priority="77">
      <formula>$K$5&gt;SUM($K$9:$K$13)</formula>
    </cfRule>
  </conditionalFormatting>
  <conditionalFormatting sqref="Q9:R13">
    <cfRule type="expression" dxfId="52" priority="68">
      <formula>$Q$5&lt;SUM($Q$9:$Q$13)</formula>
    </cfRule>
    <cfRule type="expression" dxfId="51" priority="69">
      <formula>$Q$5&gt;SUM($Q$9:$Q$13)</formula>
    </cfRule>
  </conditionalFormatting>
  <conditionalFormatting sqref="C9:F13">
    <cfRule type="expression" dxfId="50" priority="21">
      <formula>$I$5&lt;SUM($I$9:$I$13)</formula>
    </cfRule>
    <cfRule type="expression" dxfId="49" priority="22">
      <formula>$I$5&gt;SUM($I$9:$I$13)</formula>
    </cfRule>
  </conditionalFormatting>
  <conditionalFormatting sqref="G9:H13">
    <cfRule type="expression" dxfId="48" priority="19">
      <formula>$I$5&lt;SUM($I$9:$I$13)</formula>
    </cfRule>
    <cfRule type="expression" dxfId="47" priority="20">
      <formula>$I$5&gt;SUM($I$9:$I$13)</formula>
    </cfRule>
  </conditionalFormatting>
  <conditionalFormatting sqref="O9:O13">
    <cfRule type="expression" dxfId="46" priority="1">
      <formula>$I$5&lt;SUM($I$9:$I$13)</formula>
    </cfRule>
    <cfRule type="expression" dxfId="45" priority="2">
      <formula>$I$5&gt;SUM($I$9:$I$13)</formula>
    </cfRule>
  </conditionalFormatting>
  <conditionalFormatting sqref="S9:T13">
    <cfRule type="expression" dxfId="44" priority="7">
      <formula>$Q$5&lt;SUM($Q$9:$Q$13)</formula>
    </cfRule>
    <cfRule type="expression" dxfId="43" priority="8">
      <formula>$Q$5&gt;SUM($Q$9:$Q$13)</formula>
    </cfRule>
  </conditionalFormatting>
  <conditionalFormatting sqref="M9:N13">
    <cfRule type="expression" dxfId="42" priority="13">
      <formula>$K$5&lt;SUM($K$9:$K$13)</formula>
    </cfRule>
    <cfRule type="expression" dxfId="41" priority="14">
      <formula>$K$5&gt;SUM($K$9:$K$13)</formula>
    </cfRule>
  </conditionalFormatting>
  <conditionalFormatting sqref="P9:P13">
    <cfRule type="expression" dxfId="40" priority="11">
      <formula>$K$5&lt;SUM($K$9:$K$13)</formula>
    </cfRule>
    <cfRule type="expression" dxfId="39" priority="12">
      <formula>$K$5&gt;SUM($K$9:$K$13)</formula>
    </cfRule>
  </conditionalFormatting>
  <conditionalFormatting sqref="U9:V13">
    <cfRule type="expression" dxfId="38" priority="5">
      <formula>$Q$5&lt;SUM($Q$9:$Q$13)</formula>
    </cfRule>
    <cfRule type="expression" dxfId="37" priority="6">
      <formula>$Q$5&gt;SUM($Q$9:$Q$13)</formula>
    </cfRule>
  </conditionalFormatting>
  <dataValidations xWindow="461" yWindow="364" count="3">
    <dataValidation showInputMessage="1" sqref="B16"/>
    <dataValidation allowBlank="1" showInputMessage="1" prompt="This is your &quot;true mean&quot; - the mean found by using all students you have had in the last 7 years. " sqref="W6:X6"/>
    <dataValidation allowBlank="1" sqref="K5:L5"/>
  </dataValidations>
  <pageMargins left="0.7" right="0.7" top="0.75" bottom="0.75" header="0.3" footer="0.3"/>
  <pageSetup scale="72" orientation="landscape" r:id="rId1"/>
  <headerFooter>
    <oddHeader>&amp;C&amp;22Student Admissions, Outcomes, and Other Data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3" tint="0.39997558519241921"/>
    <pageSetUpPr fitToPage="1"/>
  </sheetPr>
  <dimension ref="B2:C10"/>
  <sheetViews>
    <sheetView tabSelected="1" view="pageLayout" topLeftCell="B7" zoomScale="180" zoomScaleSheetLayoutView="130" zoomScalePageLayoutView="180" workbookViewId="0">
      <selection activeCell="B10" sqref="B10"/>
    </sheetView>
  </sheetViews>
  <sheetFormatPr defaultColWidth="8.81640625" defaultRowHeight="14.5" x14ac:dyDescent="0.35"/>
  <cols>
    <col min="1" max="1" width="3.1796875" style="1" customWidth="1"/>
    <col min="2" max="2" width="61" style="1" bestFit="1" customWidth="1"/>
    <col min="3" max="3" width="26.453125" style="1" customWidth="1"/>
    <col min="4" max="16384" width="8.81640625" style="1"/>
  </cols>
  <sheetData>
    <row r="2" spans="2:3" ht="19" thickBot="1" x14ac:dyDescent="0.25">
      <c r="B2" s="26" t="s">
        <v>66</v>
      </c>
      <c r="C2" s="27"/>
    </row>
    <row r="3" spans="2:3" ht="30" thickBot="1" x14ac:dyDescent="0.25">
      <c r="B3" s="33" t="s">
        <v>23</v>
      </c>
      <c r="C3" s="95" t="s">
        <v>62</v>
      </c>
    </row>
    <row r="4" spans="2:3" x14ac:dyDescent="0.35">
      <c r="B4" s="28" t="s">
        <v>38</v>
      </c>
      <c r="C4" s="102">
        <v>44816</v>
      </c>
    </row>
    <row r="5" spans="2:3" x14ac:dyDescent="0.35">
      <c r="B5" s="29" t="s">
        <v>39</v>
      </c>
      <c r="C5" s="103">
        <v>44816</v>
      </c>
    </row>
    <row r="6" spans="2:3" ht="28" x14ac:dyDescent="0.2">
      <c r="B6" s="29" t="s">
        <v>48</v>
      </c>
      <c r="C6" s="30" t="s">
        <v>64</v>
      </c>
    </row>
    <row r="7" spans="2:3" x14ac:dyDescent="0.35">
      <c r="B7" s="29" t="s">
        <v>24</v>
      </c>
      <c r="C7" s="103">
        <v>4272</v>
      </c>
    </row>
    <row r="8" spans="2:3" ht="15" thickBot="1" x14ac:dyDescent="0.4">
      <c r="B8" s="31" t="s">
        <v>25</v>
      </c>
      <c r="C8" s="32">
        <v>0</v>
      </c>
    </row>
    <row r="10" spans="2:3" ht="29" x14ac:dyDescent="0.35">
      <c r="B10" s="104" t="s">
        <v>67</v>
      </c>
    </row>
  </sheetData>
  <phoneticPr fontId="16" type="noConversion"/>
  <pageMargins left="0.7" right="0.7" top="0.75" bottom="0.75" header="0.3" footer="0.3"/>
  <pageSetup scale="87" orientation="landscape" r:id="rId1"/>
  <headerFooter>
    <oddHeader>&amp;CStudent Admissions, Outcomes, and Other Data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00B050"/>
    <pageSetUpPr fitToPage="1"/>
  </sheetPr>
  <dimension ref="B2:BN35"/>
  <sheetViews>
    <sheetView showWhiteSpace="0" view="pageLayout" topLeftCell="A13" zoomScale="120" zoomScaleSheetLayoutView="70" zoomScalePageLayoutView="120" workbookViewId="0">
      <selection activeCell="B28" sqref="B28:P28"/>
    </sheetView>
  </sheetViews>
  <sheetFormatPr defaultColWidth="5.6328125" defaultRowHeight="14.5" x14ac:dyDescent="0.35"/>
  <cols>
    <col min="1" max="1" width="3.1796875" style="38" customWidth="1"/>
    <col min="2" max="2" width="45.36328125" style="38" customWidth="1"/>
    <col min="3" max="16" width="5.453125" style="38" customWidth="1"/>
    <col min="17" max="16384" width="5.6328125" style="38"/>
  </cols>
  <sheetData>
    <row r="2" spans="2:22" ht="19" thickBot="1" x14ac:dyDescent="0.25">
      <c r="B2" s="152" t="s">
        <v>26</v>
      </c>
      <c r="C2" s="152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37"/>
    </row>
    <row r="3" spans="2:22" ht="15" customHeight="1" thickBot="1" x14ac:dyDescent="0.4">
      <c r="B3" s="153" t="s">
        <v>27</v>
      </c>
      <c r="C3" s="127" t="s">
        <v>28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9"/>
    </row>
    <row r="4" spans="2:22" ht="26.25" customHeight="1" thickBot="1" x14ac:dyDescent="0.4">
      <c r="B4" s="154"/>
      <c r="C4" s="119" t="s">
        <v>59</v>
      </c>
      <c r="D4" s="120"/>
      <c r="E4" s="119" t="s">
        <v>60</v>
      </c>
      <c r="F4" s="120"/>
      <c r="G4" s="148" t="s">
        <v>12</v>
      </c>
      <c r="H4" s="149"/>
      <c r="I4" s="155" t="s">
        <v>13</v>
      </c>
      <c r="J4" s="156"/>
      <c r="K4" s="148" t="s">
        <v>14</v>
      </c>
      <c r="L4" s="156"/>
      <c r="M4" s="148" t="s">
        <v>44</v>
      </c>
      <c r="N4" s="149"/>
      <c r="O4" s="148" t="s">
        <v>47</v>
      </c>
      <c r="P4" s="149"/>
      <c r="Q4" s="148" t="s">
        <v>54</v>
      </c>
      <c r="R4" s="149"/>
      <c r="S4" s="148" t="s">
        <v>55</v>
      </c>
      <c r="T4" s="149"/>
      <c r="U4" s="148" t="s">
        <v>61</v>
      </c>
      <c r="V4" s="149"/>
    </row>
    <row r="5" spans="2:22" ht="15" thickBot="1" x14ac:dyDescent="0.4">
      <c r="B5" s="126"/>
      <c r="C5" s="97" t="s">
        <v>1</v>
      </c>
      <c r="D5" s="36" t="s">
        <v>0</v>
      </c>
      <c r="E5" s="97" t="s">
        <v>1</v>
      </c>
      <c r="F5" s="36" t="s">
        <v>0</v>
      </c>
      <c r="G5" s="77" t="s">
        <v>1</v>
      </c>
      <c r="H5" s="36" t="s">
        <v>0</v>
      </c>
      <c r="I5" s="77" t="s">
        <v>1</v>
      </c>
      <c r="J5" s="36" t="s">
        <v>0</v>
      </c>
      <c r="K5" s="77" t="s">
        <v>1</v>
      </c>
      <c r="L5" s="36" t="s">
        <v>0</v>
      </c>
      <c r="M5" s="78" t="s">
        <v>1</v>
      </c>
      <c r="N5" s="79" t="s">
        <v>0</v>
      </c>
      <c r="O5" s="77" t="s">
        <v>1</v>
      </c>
      <c r="P5" s="36" t="s">
        <v>0</v>
      </c>
      <c r="Q5" s="78" t="s">
        <v>1</v>
      </c>
      <c r="R5" s="79" t="s">
        <v>0</v>
      </c>
      <c r="S5" s="97" t="s">
        <v>1</v>
      </c>
      <c r="T5" s="98" t="s">
        <v>0</v>
      </c>
      <c r="U5" s="84" t="s">
        <v>1</v>
      </c>
      <c r="V5" s="85" t="s">
        <v>0</v>
      </c>
    </row>
    <row r="6" spans="2:22" ht="15" x14ac:dyDescent="0.2">
      <c r="B6" s="2" t="s">
        <v>29</v>
      </c>
      <c r="C6" s="41">
        <v>2</v>
      </c>
      <c r="D6" s="13">
        <f t="shared" ref="D6:D11" si="0">C6/C$12*100</f>
        <v>100</v>
      </c>
      <c r="E6" s="41">
        <v>3</v>
      </c>
      <c r="F6" s="13">
        <f t="shared" ref="F6:F11" si="1">E6/E$12*100</f>
        <v>100</v>
      </c>
      <c r="G6" s="41">
        <v>4</v>
      </c>
      <c r="H6" s="13">
        <f t="shared" ref="H6:H11" si="2">G6/G$12*100</f>
        <v>100</v>
      </c>
      <c r="I6" s="41">
        <v>1</v>
      </c>
      <c r="J6" s="13">
        <f t="shared" ref="J6:J11" si="3">I6/I$12*100</f>
        <v>50</v>
      </c>
      <c r="K6" s="41">
        <v>4</v>
      </c>
      <c r="L6" s="13">
        <f t="shared" ref="L6:L11" si="4">K6/K$12*100</f>
        <v>100</v>
      </c>
      <c r="M6" s="41">
        <v>1</v>
      </c>
      <c r="N6" s="15">
        <f t="shared" ref="N6:N11" si="5">M6/M$12*100</f>
        <v>100</v>
      </c>
      <c r="O6" s="41">
        <v>4</v>
      </c>
      <c r="P6" s="13">
        <f t="shared" ref="P6:P11" si="6">O6/O$12*100</f>
        <v>100</v>
      </c>
      <c r="Q6" s="41">
        <v>2</v>
      </c>
      <c r="R6" s="15">
        <f t="shared" ref="R6:R11" si="7">Q6/Q$12*100</f>
        <v>100</v>
      </c>
      <c r="S6" s="41">
        <v>4</v>
      </c>
      <c r="T6" s="15">
        <f t="shared" ref="T6:T11" si="8">S6/S$12*100</f>
        <v>100</v>
      </c>
      <c r="U6" s="41">
        <v>6</v>
      </c>
      <c r="V6" s="15">
        <f t="shared" ref="V6:V11" si="9">U6/U$12*100</f>
        <v>100</v>
      </c>
    </row>
    <row r="7" spans="2:22" ht="48.75" customHeight="1" x14ac:dyDescent="0.2">
      <c r="B7" s="11" t="s">
        <v>42</v>
      </c>
      <c r="C7" s="14">
        <v>0</v>
      </c>
      <c r="D7" s="13">
        <f t="shared" si="0"/>
        <v>0</v>
      </c>
      <c r="E7" s="14">
        <v>0</v>
      </c>
      <c r="F7" s="13">
        <f t="shared" si="1"/>
        <v>0</v>
      </c>
      <c r="G7" s="14">
        <v>0</v>
      </c>
      <c r="H7" s="13">
        <f t="shared" si="2"/>
        <v>0</v>
      </c>
      <c r="I7" s="14">
        <v>0</v>
      </c>
      <c r="J7" s="13">
        <f t="shared" si="3"/>
        <v>0</v>
      </c>
      <c r="K7" s="14">
        <v>0</v>
      </c>
      <c r="L7" s="13">
        <f t="shared" si="4"/>
        <v>0</v>
      </c>
      <c r="M7" s="14">
        <v>0</v>
      </c>
      <c r="N7" s="15">
        <f t="shared" si="5"/>
        <v>0</v>
      </c>
      <c r="O7" s="14">
        <v>0</v>
      </c>
      <c r="P7" s="13">
        <f t="shared" si="6"/>
        <v>0</v>
      </c>
      <c r="Q7" s="14">
        <v>0</v>
      </c>
      <c r="R7" s="15">
        <f t="shared" si="7"/>
        <v>0</v>
      </c>
      <c r="S7" s="14">
        <v>0</v>
      </c>
      <c r="T7" s="15">
        <f t="shared" si="8"/>
        <v>0</v>
      </c>
      <c r="U7" s="14">
        <v>0</v>
      </c>
      <c r="V7" s="15">
        <f t="shared" si="9"/>
        <v>0</v>
      </c>
    </row>
    <row r="8" spans="2:22" ht="59.25" customHeight="1" x14ac:dyDescent="0.2">
      <c r="B8" s="11" t="s">
        <v>30</v>
      </c>
      <c r="C8" s="14">
        <v>0</v>
      </c>
      <c r="D8" s="13">
        <f t="shared" si="0"/>
        <v>0</v>
      </c>
      <c r="E8" s="14">
        <v>0</v>
      </c>
      <c r="F8" s="13">
        <f t="shared" si="1"/>
        <v>0</v>
      </c>
      <c r="G8" s="14">
        <v>0</v>
      </c>
      <c r="H8" s="13">
        <f t="shared" si="2"/>
        <v>0</v>
      </c>
      <c r="I8" s="14">
        <v>0</v>
      </c>
      <c r="J8" s="13">
        <f t="shared" si="3"/>
        <v>0</v>
      </c>
      <c r="K8" s="14">
        <v>0</v>
      </c>
      <c r="L8" s="13">
        <f t="shared" si="4"/>
        <v>0</v>
      </c>
      <c r="M8" s="14">
        <v>0</v>
      </c>
      <c r="N8" s="15">
        <f t="shared" si="5"/>
        <v>0</v>
      </c>
      <c r="O8" s="14">
        <v>0</v>
      </c>
      <c r="P8" s="13">
        <f t="shared" si="6"/>
        <v>0</v>
      </c>
      <c r="Q8" s="14">
        <v>0</v>
      </c>
      <c r="R8" s="15">
        <f t="shared" si="7"/>
        <v>0</v>
      </c>
      <c r="S8" s="14">
        <v>0</v>
      </c>
      <c r="T8" s="15">
        <f t="shared" si="8"/>
        <v>0</v>
      </c>
      <c r="U8" s="14">
        <v>0</v>
      </c>
      <c r="V8" s="15">
        <f t="shared" si="9"/>
        <v>0</v>
      </c>
    </row>
    <row r="9" spans="2:22" ht="48" customHeight="1" x14ac:dyDescent="0.2">
      <c r="B9" s="11" t="s">
        <v>41</v>
      </c>
      <c r="C9" s="14">
        <v>0</v>
      </c>
      <c r="D9" s="13">
        <f t="shared" si="0"/>
        <v>0</v>
      </c>
      <c r="E9" s="14">
        <v>0</v>
      </c>
      <c r="F9" s="13">
        <f t="shared" si="1"/>
        <v>0</v>
      </c>
      <c r="G9" s="14">
        <v>0</v>
      </c>
      <c r="H9" s="13">
        <f t="shared" si="2"/>
        <v>0</v>
      </c>
      <c r="I9" s="14">
        <v>0</v>
      </c>
      <c r="J9" s="13">
        <f t="shared" si="3"/>
        <v>0</v>
      </c>
      <c r="K9" s="14">
        <v>0</v>
      </c>
      <c r="L9" s="13">
        <f t="shared" si="4"/>
        <v>0</v>
      </c>
      <c r="M9" s="14">
        <v>0</v>
      </c>
      <c r="N9" s="15">
        <f t="shared" si="5"/>
        <v>0</v>
      </c>
      <c r="O9" s="14">
        <v>0</v>
      </c>
      <c r="P9" s="13">
        <f t="shared" si="6"/>
        <v>0</v>
      </c>
      <c r="Q9" s="14">
        <v>0</v>
      </c>
      <c r="R9" s="15">
        <f t="shared" si="7"/>
        <v>0</v>
      </c>
      <c r="S9" s="14">
        <v>0</v>
      </c>
      <c r="T9" s="15">
        <f t="shared" si="8"/>
        <v>0</v>
      </c>
      <c r="U9" s="14">
        <v>0</v>
      </c>
      <c r="V9" s="15">
        <f t="shared" si="9"/>
        <v>0</v>
      </c>
    </row>
    <row r="10" spans="2:22" ht="45" customHeight="1" thickBot="1" x14ac:dyDescent="0.25">
      <c r="B10" s="18" t="s">
        <v>31</v>
      </c>
      <c r="C10" s="21">
        <v>0</v>
      </c>
      <c r="D10" s="20">
        <f t="shared" si="0"/>
        <v>0</v>
      </c>
      <c r="E10" s="21">
        <v>0</v>
      </c>
      <c r="F10" s="20">
        <f t="shared" si="1"/>
        <v>0</v>
      </c>
      <c r="G10" s="21">
        <v>0</v>
      </c>
      <c r="H10" s="20">
        <f t="shared" si="2"/>
        <v>0</v>
      </c>
      <c r="I10" s="21">
        <v>0</v>
      </c>
      <c r="J10" s="20">
        <f t="shared" si="3"/>
        <v>0</v>
      </c>
      <c r="K10" s="21">
        <v>0</v>
      </c>
      <c r="L10" s="20">
        <f t="shared" si="4"/>
        <v>0</v>
      </c>
      <c r="M10" s="21">
        <v>0</v>
      </c>
      <c r="N10" s="22">
        <f t="shared" si="5"/>
        <v>0</v>
      </c>
      <c r="O10" s="21">
        <v>0</v>
      </c>
      <c r="P10" s="20">
        <f t="shared" si="6"/>
        <v>0</v>
      </c>
      <c r="Q10" s="21">
        <v>0</v>
      </c>
      <c r="R10" s="22">
        <f t="shared" si="7"/>
        <v>0</v>
      </c>
      <c r="S10" s="21">
        <v>0</v>
      </c>
      <c r="T10" s="22">
        <f t="shared" si="8"/>
        <v>0</v>
      </c>
      <c r="U10" s="21">
        <v>0</v>
      </c>
      <c r="V10" s="22">
        <f t="shared" si="9"/>
        <v>0</v>
      </c>
    </row>
    <row r="11" spans="2:22" ht="15" x14ac:dyDescent="0.2">
      <c r="B11" s="69" t="s">
        <v>52</v>
      </c>
      <c r="C11" s="80">
        <v>2</v>
      </c>
      <c r="D11" s="81">
        <f t="shared" si="0"/>
        <v>100</v>
      </c>
      <c r="E11" s="80">
        <v>3</v>
      </c>
      <c r="F11" s="81">
        <f t="shared" si="1"/>
        <v>100</v>
      </c>
      <c r="G11" s="80">
        <v>4</v>
      </c>
      <c r="H11" s="81">
        <f t="shared" si="2"/>
        <v>100</v>
      </c>
      <c r="I11" s="80">
        <v>1</v>
      </c>
      <c r="J11" s="81">
        <f t="shared" si="3"/>
        <v>50</v>
      </c>
      <c r="K11" s="80">
        <v>4</v>
      </c>
      <c r="L11" s="81">
        <f t="shared" si="4"/>
        <v>100</v>
      </c>
      <c r="M11" s="80">
        <v>1</v>
      </c>
      <c r="N11" s="82">
        <f t="shared" si="5"/>
        <v>100</v>
      </c>
      <c r="O11" s="80">
        <v>4</v>
      </c>
      <c r="P11" s="81">
        <f t="shared" si="6"/>
        <v>100</v>
      </c>
      <c r="Q11" s="80">
        <v>2</v>
      </c>
      <c r="R11" s="82">
        <f t="shared" si="7"/>
        <v>100</v>
      </c>
      <c r="S11" s="80">
        <v>4</v>
      </c>
      <c r="T11" s="82">
        <f t="shared" si="8"/>
        <v>100</v>
      </c>
      <c r="U11" s="80">
        <v>6</v>
      </c>
      <c r="V11" s="82">
        <f t="shared" si="9"/>
        <v>100</v>
      </c>
    </row>
    <row r="12" spans="2:22" ht="29" thickBot="1" x14ac:dyDescent="0.25">
      <c r="B12" s="18" t="s">
        <v>49</v>
      </c>
      <c r="C12" s="21">
        <v>2</v>
      </c>
      <c r="D12" s="39" t="s">
        <v>2</v>
      </c>
      <c r="E12" s="21">
        <v>3</v>
      </c>
      <c r="F12" s="39" t="s">
        <v>2</v>
      </c>
      <c r="G12" s="21">
        <v>4</v>
      </c>
      <c r="H12" s="39" t="s">
        <v>2</v>
      </c>
      <c r="I12" s="21">
        <v>2</v>
      </c>
      <c r="J12" s="39" t="s">
        <v>2</v>
      </c>
      <c r="K12" s="21">
        <v>4</v>
      </c>
      <c r="L12" s="39" t="s">
        <v>2</v>
      </c>
      <c r="M12" s="21">
        <v>1</v>
      </c>
      <c r="N12" s="40" t="s">
        <v>2</v>
      </c>
      <c r="O12" s="21">
        <v>4</v>
      </c>
      <c r="P12" s="39" t="s">
        <v>2</v>
      </c>
      <c r="Q12" s="21">
        <v>2</v>
      </c>
      <c r="R12" s="40" t="s">
        <v>2</v>
      </c>
      <c r="S12" s="21">
        <v>4</v>
      </c>
      <c r="T12" s="40" t="s">
        <v>2</v>
      </c>
      <c r="U12" s="21">
        <v>6</v>
      </c>
      <c r="V12" s="40" t="s">
        <v>2</v>
      </c>
    </row>
    <row r="13" spans="2:22" ht="15" x14ac:dyDescent="0.2">
      <c r="B13" s="76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</row>
    <row r="14" spans="2:22" ht="15" x14ac:dyDescent="0.2">
      <c r="B14" s="76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2:22" ht="15" x14ac:dyDescent="0.2">
      <c r="B15" s="76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2:22" ht="15" x14ac:dyDescent="0.2">
      <c r="B16" s="76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2:22" ht="15" x14ac:dyDescent="0.2">
      <c r="B17" s="76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2:22" ht="15" x14ac:dyDescent="0.2">
      <c r="B18" s="76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2:22" ht="15" x14ac:dyDescent="0.2">
      <c r="B19" s="76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2:22" ht="10.75" customHeight="1" x14ac:dyDescent="0.2">
      <c r="B20" s="44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75"/>
    </row>
    <row r="21" spans="2:22" ht="19" thickBot="1" x14ac:dyDescent="0.25">
      <c r="B21" s="26" t="s">
        <v>32</v>
      </c>
    </row>
    <row r="22" spans="2:22" ht="15" customHeight="1" thickBot="1" x14ac:dyDescent="0.4">
      <c r="B22" s="146" t="s">
        <v>33</v>
      </c>
      <c r="C22" s="127" t="s">
        <v>28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9"/>
    </row>
    <row r="23" spans="2:22" ht="29.25" customHeight="1" thickBot="1" x14ac:dyDescent="0.4">
      <c r="B23" s="147"/>
      <c r="C23" s="119" t="s">
        <v>59</v>
      </c>
      <c r="D23" s="120"/>
      <c r="E23" s="119" t="s">
        <v>60</v>
      </c>
      <c r="F23" s="120"/>
      <c r="G23" s="148" t="s">
        <v>12</v>
      </c>
      <c r="H23" s="149"/>
      <c r="I23" s="148" t="s">
        <v>13</v>
      </c>
      <c r="J23" s="149"/>
      <c r="K23" s="148" t="s">
        <v>14</v>
      </c>
      <c r="L23" s="149"/>
      <c r="M23" s="148" t="s">
        <v>44</v>
      </c>
      <c r="N23" s="149"/>
      <c r="O23" s="148" t="s">
        <v>47</v>
      </c>
      <c r="P23" s="149"/>
      <c r="Q23" s="148" t="s">
        <v>54</v>
      </c>
      <c r="R23" s="149"/>
      <c r="S23" s="148" t="s">
        <v>55</v>
      </c>
      <c r="T23" s="149"/>
      <c r="U23" s="148" t="s">
        <v>61</v>
      </c>
      <c r="V23" s="149"/>
    </row>
    <row r="24" spans="2:22" ht="15" thickBot="1" x14ac:dyDescent="0.4">
      <c r="B24" s="147"/>
      <c r="C24" s="48" t="s">
        <v>1</v>
      </c>
      <c r="D24" s="49" t="s">
        <v>0</v>
      </c>
      <c r="E24" s="48" t="s">
        <v>1</v>
      </c>
      <c r="F24" s="49" t="s">
        <v>0</v>
      </c>
      <c r="G24" s="48" t="s">
        <v>1</v>
      </c>
      <c r="H24" s="49" t="s">
        <v>0</v>
      </c>
      <c r="I24" s="48" t="s">
        <v>1</v>
      </c>
      <c r="J24" s="49" t="s">
        <v>0</v>
      </c>
      <c r="K24" s="48" t="s">
        <v>1</v>
      </c>
      <c r="L24" s="50" t="s">
        <v>0</v>
      </c>
      <c r="M24" s="51" t="s">
        <v>1</v>
      </c>
      <c r="N24" s="49" t="s">
        <v>0</v>
      </c>
      <c r="O24" s="48" t="s">
        <v>1</v>
      </c>
      <c r="P24" s="50" t="s">
        <v>0</v>
      </c>
      <c r="Q24" s="51" t="s">
        <v>1</v>
      </c>
      <c r="R24" s="49" t="s">
        <v>0</v>
      </c>
      <c r="S24" s="48" t="s">
        <v>1</v>
      </c>
      <c r="T24" s="50" t="s">
        <v>0</v>
      </c>
      <c r="U24" s="48" t="s">
        <v>1</v>
      </c>
      <c r="V24" s="50" t="s">
        <v>0</v>
      </c>
    </row>
    <row r="25" spans="2:22" ht="28" x14ac:dyDescent="0.2">
      <c r="B25" s="5" t="s">
        <v>49</v>
      </c>
      <c r="C25" s="45">
        <v>2</v>
      </c>
      <c r="D25" s="9" t="s">
        <v>2</v>
      </c>
      <c r="E25" s="45">
        <v>3</v>
      </c>
      <c r="F25" s="9" t="s">
        <v>2</v>
      </c>
      <c r="G25" s="45">
        <v>4</v>
      </c>
      <c r="H25" s="9" t="s">
        <v>2</v>
      </c>
      <c r="I25" s="45">
        <v>1</v>
      </c>
      <c r="J25" s="9" t="s">
        <v>2</v>
      </c>
      <c r="K25" s="45">
        <v>4</v>
      </c>
      <c r="L25" s="9" t="s">
        <v>2</v>
      </c>
      <c r="M25" s="45">
        <v>1</v>
      </c>
      <c r="N25" s="9" t="s">
        <v>2</v>
      </c>
      <c r="O25" s="45">
        <v>4</v>
      </c>
      <c r="P25" s="9" t="s">
        <v>2</v>
      </c>
      <c r="Q25" s="45">
        <v>2</v>
      </c>
      <c r="R25" s="9" t="s">
        <v>2</v>
      </c>
      <c r="S25" s="45">
        <v>4</v>
      </c>
      <c r="T25" s="9" t="s">
        <v>2</v>
      </c>
      <c r="U25" s="45">
        <f>IF(ISBLANK(U12),"",IF(U12=0,"0",U12))</f>
        <v>6</v>
      </c>
      <c r="V25" s="9" t="s">
        <v>2</v>
      </c>
    </row>
    <row r="26" spans="2:22" ht="15" x14ac:dyDescent="0.2">
      <c r="B26" s="11" t="s">
        <v>34</v>
      </c>
      <c r="C26" s="12">
        <v>2</v>
      </c>
      <c r="D26" s="46">
        <f>C26/C$25*100</f>
        <v>100</v>
      </c>
      <c r="E26" s="12">
        <v>3</v>
      </c>
      <c r="F26" s="46">
        <f>E26/E$25*100</f>
        <v>100</v>
      </c>
      <c r="G26" s="12">
        <v>4</v>
      </c>
      <c r="H26" s="46">
        <f>G26/G$25*100</f>
        <v>100</v>
      </c>
      <c r="I26" s="12">
        <v>1</v>
      </c>
      <c r="J26" s="46">
        <f>I26/I$25*100</f>
        <v>100</v>
      </c>
      <c r="K26" s="14">
        <v>4</v>
      </c>
      <c r="L26" s="46">
        <f>K26/K$25*100</f>
        <v>100</v>
      </c>
      <c r="M26" s="12">
        <v>1</v>
      </c>
      <c r="N26" s="46">
        <f>M26/M$25*100</f>
        <v>100</v>
      </c>
      <c r="O26" s="14">
        <v>4</v>
      </c>
      <c r="P26" s="46">
        <f>O26/O$25*100</f>
        <v>100</v>
      </c>
      <c r="Q26" s="12">
        <v>2</v>
      </c>
      <c r="R26" s="46">
        <f>Q26/Q$25*100</f>
        <v>100</v>
      </c>
      <c r="S26" s="14">
        <v>4</v>
      </c>
      <c r="T26" s="46">
        <f>S26/S$25*100</f>
        <v>100</v>
      </c>
      <c r="U26" s="14">
        <v>6</v>
      </c>
      <c r="V26" s="46">
        <f>U26/U$25*100</f>
        <v>100</v>
      </c>
    </row>
    <row r="27" spans="2:22" ht="31.5" customHeight="1" thickBot="1" x14ac:dyDescent="0.25">
      <c r="B27" s="18" t="s">
        <v>40</v>
      </c>
      <c r="C27" s="19">
        <v>0</v>
      </c>
      <c r="D27" s="40">
        <f>C27/C$25*100</f>
        <v>0</v>
      </c>
      <c r="E27" s="19">
        <v>0</v>
      </c>
      <c r="F27" s="40">
        <f>E27/E$25*100</f>
        <v>0</v>
      </c>
      <c r="G27" s="19">
        <v>0</v>
      </c>
      <c r="H27" s="40">
        <f>G27/G$25*100</f>
        <v>0</v>
      </c>
      <c r="I27" s="19">
        <v>0</v>
      </c>
      <c r="J27" s="40">
        <f>I27/I$25*100</f>
        <v>0</v>
      </c>
      <c r="K27" s="21">
        <v>0</v>
      </c>
      <c r="L27" s="40">
        <f>K27/K$25*100</f>
        <v>0</v>
      </c>
      <c r="M27" s="19">
        <v>0</v>
      </c>
      <c r="N27" s="40">
        <f>M27/M$25*100</f>
        <v>0</v>
      </c>
      <c r="O27" s="21">
        <v>0</v>
      </c>
      <c r="P27" s="40">
        <f>O27/O$25*100</f>
        <v>0</v>
      </c>
      <c r="Q27" s="19">
        <v>0</v>
      </c>
      <c r="R27" s="40">
        <f>Q27/Q$25*100</f>
        <v>0</v>
      </c>
      <c r="S27" s="21">
        <v>0</v>
      </c>
      <c r="T27" s="40">
        <f>S27/S$25*100</f>
        <v>0</v>
      </c>
      <c r="U27" s="21">
        <v>0</v>
      </c>
      <c r="V27" s="40">
        <f>U27/U$25*100</f>
        <v>0</v>
      </c>
    </row>
    <row r="28" spans="2:22" ht="51" customHeight="1" x14ac:dyDescent="0.35">
      <c r="B28" s="145" t="s">
        <v>53</v>
      </c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</row>
    <row r="34" spans="5:66" ht="15" x14ac:dyDescent="0.2">
      <c r="E34" s="47"/>
    </row>
    <row r="35" spans="5:66" ht="15" x14ac:dyDescent="0.2">
      <c r="BN35" s="96" t="s">
        <v>58</v>
      </c>
    </row>
  </sheetData>
  <mergeCells count="38">
    <mergeCell ref="L2:M2"/>
    <mergeCell ref="N2:O2"/>
    <mergeCell ref="S4:T4"/>
    <mergeCell ref="O4:P4"/>
    <mergeCell ref="Q4:R4"/>
    <mergeCell ref="C3:V3"/>
    <mergeCell ref="M4:N4"/>
    <mergeCell ref="B2:C2"/>
    <mergeCell ref="D2:E2"/>
    <mergeCell ref="F2:G2"/>
    <mergeCell ref="H2:I2"/>
    <mergeCell ref="J2:K2"/>
    <mergeCell ref="B3:B5"/>
    <mergeCell ref="G4:H4"/>
    <mergeCell ref="I4:J4"/>
    <mergeCell ref="K4:L4"/>
    <mergeCell ref="C4:D4"/>
    <mergeCell ref="E4:F4"/>
    <mergeCell ref="C22:V22"/>
    <mergeCell ref="L20:M20"/>
    <mergeCell ref="U23:V23"/>
    <mergeCell ref="N20:O20"/>
    <mergeCell ref="U4:V4"/>
    <mergeCell ref="K23:L23"/>
    <mergeCell ref="C20:E20"/>
    <mergeCell ref="C23:D23"/>
    <mergeCell ref="F20:G20"/>
    <mergeCell ref="H20:I20"/>
    <mergeCell ref="J20:K20"/>
    <mergeCell ref="E23:F23"/>
    <mergeCell ref="G23:H23"/>
    <mergeCell ref="B28:P28"/>
    <mergeCell ref="B22:B24"/>
    <mergeCell ref="S23:T23"/>
    <mergeCell ref="I23:J23"/>
    <mergeCell ref="M23:N23"/>
    <mergeCell ref="O23:P23"/>
    <mergeCell ref="Q23:R23"/>
  </mergeCells>
  <phoneticPr fontId="16" type="noConversion"/>
  <conditionalFormatting sqref="I26 K26 M26 O26 Q26 S26 U26">
    <cfRule type="expression" dxfId="36" priority="37">
      <formula>I$26&gt;I$25</formula>
    </cfRule>
  </conditionalFormatting>
  <conditionalFormatting sqref="I27 K27 M27 O27 Q27 S27 U27">
    <cfRule type="expression" dxfId="35" priority="36">
      <formula>I$27&gt;I$25</formula>
    </cfRule>
  </conditionalFormatting>
  <conditionalFormatting sqref="G6:G11 I6:I11 K6:K11 M6:M11 O6:O11 Q6:Q11 U6:U11">
    <cfRule type="expression" dxfId="34" priority="34">
      <formula>G$11&gt;SUM(G$6:G$10)</formula>
    </cfRule>
    <cfRule type="expression" dxfId="33" priority="35">
      <formula>G$11&lt;SUM(G$6:G$10)</formula>
    </cfRule>
  </conditionalFormatting>
  <conditionalFormatting sqref="G12 I12 K12 M12 O12 Q12 U12">
    <cfRule type="expression" dxfId="32" priority="32">
      <formula>#REF!&gt;SUM(G$6:G$10)</formula>
    </cfRule>
  </conditionalFormatting>
  <conditionalFormatting sqref="G12 I12 K12 M12 O12 Q12 U12">
    <cfRule type="expression" dxfId="31" priority="33">
      <formula>#REF!&lt;SUM(G$6:G$10)</formula>
    </cfRule>
  </conditionalFormatting>
  <conditionalFormatting sqref="G11:G12 I11:I12 K11:K12 M11:M12 O11:O12 Q11:Q12 U11:U12">
    <cfRule type="expression" dxfId="30" priority="31">
      <formula>G$11&gt;G$12</formula>
    </cfRule>
  </conditionalFormatting>
  <conditionalFormatting sqref="C6:C11">
    <cfRule type="expression" dxfId="29" priority="22">
      <formula>C$11&gt;SUM(C$6:C$10)</formula>
    </cfRule>
    <cfRule type="expression" dxfId="28" priority="23">
      <formula>C$11&lt;SUM(C$6:C$10)</formula>
    </cfRule>
  </conditionalFormatting>
  <conditionalFormatting sqref="C12">
    <cfRule type="expression" dxfId="27" priority="20">
      <formula>#REF!&gt;SUM(C$6:C$10)</formula>
    </cfRule>
  </conditionalFormatting>
  <conditionalFormatting sqref="C12">
    <cfRule type="expression" dxfId="26" priority="21">
      <formula>#REF!&lt;SUM(C$6:C$10)</formula>
    </cfRule>
  </conditionalFormatting>
  <conditionalFormatting sqref="C11:C12">
    <cfRule type="expression" dxfId="25" priority="19">
      <formula>C$11&gt;C$12</formula>
    </cfRule>
  </conditionalFormatting>
  <conditionalFormatting sqref="E6:E11">
    <cfRule type="expression" dxfId="24" priority="17">
      <formula>E$11&gt;SUM(E$6:E$10)</formula>
    </cfRule>
    <cfRule type="expression" dxfId="23" priority="18">
      <formula>E$11&lt;SUM(E$6:E$10)</formula>
    </cfRule>
  </conditionalFormatting>
  <conditionalFormatting sqref="E12">
    <cfRule type="expression" dxfId="22" priority="15">
      <formula>#REF!&gt;SUM(E$6:E$10)</formula>
    </cfRule>
  </conditionalFormatting>
  <conditionalFormatting sqref="E12">
    <cfRule type="expression" dxfId="21" priority="16">
      <formula>#REF!&lt;SUM(E$6:E$10)</formula>
    </cfRule>
  </conditionalFormatting>
  <conditionalFormatting sqref="E11:E12">
    <cfRule type="expression" dxfId="20" priority="14">
      <formula>E$11&gt;E$12</formula>
    </cfRule>
  </conditionalFormatting>
  <conditionalFormatting sqref="S6:S11">
    <cfRule type="expression" dxfId="19" priority="12">
      <formula>S$11&gt;SUM(S$6:S$10)</formula>
    </cfRule>
    <cfRule type="expression" dxfId="18" priority="13">
      <formula>S$11&lt;SUM(S$6:S$10)</formula>
    </cfRule>
  </conditionalFormatting>
  <conditionalFormatting sqref="S12">
    <cfRule type="expression" dxfId="17" priority="10">
      <formula>#REF!&gt;SUM(S$6:S$10)</formula>
    </cfRule>
  </conditionalFormatting>
  <conditionalFormatting sqref="S12">
    <cfRule type="expression" dxfId="16" priority="11">
      <formula>#REF!&lt;SUM(S$6:S$10)</formula>
    </cfRule>
  </conditionalFormatting>
  <conditionalFormatting sqref="S11:S12">
    <cfRule type="expression" dxfId="15" priority="9">
      <formula>S$11&gt;S$12</formula>
    </cfRule>
  </conditionalFormatting>
  <conditionalFormatting sqref="C26">
    <cfRule type="expression" dxfId="14" priority="6">
      <formula>C$26&gt;C$25</formula>
    </cfRule>
  </conditionalFormatting>
  <conditionalFormatting sqref="C27">
    <cfRule type="expression" dxfId="13" priority="5">
      <formula>C$27&gt;C$25</formula>
    </cfRule>
  </conditionalFormatting>
  <conditionalFormatting sqref="E26">
    <cfRule type="expression" dxfId="12" priority="4">
      <formula>E$26&gt;E$25</formula>
    </cfRule>
  </conditionalFormatting>
  <conditionalFormatting sqref="E27">
    <cfRule type="expression" dxfId="11" priority="3">
      <formula>E$27&gt;E$25</formula>
    </cfRule>
  </conditionalFormatting>
  <conditionalFormatting sqref="G26">
    <cfRule type="expression" dxfId="10" priority="2">
      <formula>G$26&gt;G$25</formula>
    </cfRule>
  </conditionalFormatting>
  <conditionalFormatting sqref="G27">
    <cfRule type="expression" dxfId="9" priority="1">
      <formula>G$27&gt;G$25</formula>
    </cfRule>
  </conditionalFormatting>
  <dataValidations count="1">
    <dataValidation allowBlank="1" showErrorMessage="1" sqref="C25:V25"/>
  </dataValidations>
  <pageMargins left="0.7" right="0.7" top="0.75" bottom="0.75" header="0.3" footer="0.3"/>
  <pageSetup scale="22" orientation="portrait" r:id="rId1"/>
  <rowBreaks count="1" manualBreakCount="1">
    <brk id="19" max="16383" man="1"/>
  </rowBreaks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7" tint="-0.499984740745262"/>
    <pageSetUpPr fitToPage="1"/>
  </sheetPr>
  <dimension ref="A2:V10"/>
  <sheetViews>
    <sheetView showWhiteSpace="0" view="pageLayout" workbookViewId="0">
      <selection activeCell="T13" sqref="T13"/>
    </sheetView>
  </sheetViews>
  <sheetFormatPr defaultColWidth="5.6328125" defaultRowHeight="14.5" x14ac:dyDescent="0.35"/>
  <cols>
    <col min="1" max="1" width="3.6328125" style="38" customWidth="1"/>
    <col min="2" max="2" width="25.81640625" style="38" customWidth="1"/>
    <col min="3" max="16" width="5.453125" style="62" customWidth="1"/>
    <col min="17" max="16384" width="5.6328125" style="38"/>
  </cols>
  <sheetData>
    <row r="2" spans="1:22" ht="19" thickBot="1" x14ac:dyDescent="0.25">
      <c r="B2" s="26" t="s">
        <v>10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2" ht="15.75" customHeight="1" thickBot="1" x14ac:dyDescent="0.4">
      <c r="B3" s="157" t="s">
        <v>8</v>
      </c>
      <c r="C3" s="127" t="s">
        <v>35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9"/>
    </row>
    <row r="4" spans="1:22" ht="26.25" customHeight="1" thickBot="1" x14ac:dyDescent="0.4">
      <c r="B4" s="158"/>
      <c r="C4" s="160" t="s">
        <v>59</v>
      </c>
      <c r="D4" s="161"/>
      <c r="E4" s="160" t="s">
        <v>60</v>
      </c>
      <c r="F4" s="161"/>
      <c r="G4" s="127" t="s">
        <v>12</v>
      </c>
      <c r="H4" s="129"/>
      <c r="I4" s="127" t="s">
        <v>13</v>
      </c>
      <c r="J4" s="129"/>
      <c r="K4" s="148" t="s">
        <v>14</v>
      </c>
      <c r="L4" s="149"/>
      <c r="M4" s="155" t="s">
        <v>44</v>
      </c>
      <c r="N4" s="156"/>
      <c r="O4" s="148" t="s">
        <v>47</v>
      </c>
      <c r="P4" s="149"/>
      <c r="Q4" s="127" t="s">
        <v>54</v>
      </c>
      <c r="R4" s="129"/>
      <c r="S4" s="127" t="s">
        <v>55</v>
      </c>
      <c r="T4" s="129"/>
      <c r="U4" s="148" t="s">
        <v>61</v>
      </c>
      <c r="V4" s="149"/>
    </row>
    <row r="5" spans="1:22" ht="15" thickBot="1" x14ac:dyDescent="0.4">
      <c r="B5" s="159"/>
      <c r="C5" s="63" t="s">
        <v>1</v>
      </c>
      <c r="D5" s="64" t="s">
        <v>0</v>
      </c>
      <c r="E5" s="63" t="s">
        <v>1</v>
      </c>
      <c r="F5" s="64" t="s">
        <v>0</v>
      </c>
      <c r="G5" s="63" t="s">
        <v>1</v>
      </c>
      <c r="H5" s="64" t="s">
        <v>0</v>
      </c>
      <c r="I5" s="63" t="s">
        <v>1</v>
      </c>
      <c r="J5" s="64" t="s">
        <v>0</v>
      </c>
      <c r="K5" s="63" t="s">
        <v>1</v>
      </c>
      <c r="L5" s="64" t="s">
        <v>0</v>
      </c>
      <c r="M5" s="63" t="s">
        <v>1</v>
      </c>
      <c r="N5" s="65" t="s">
        <v>0</v>
      </c>
      <c r="O5" s="66" t="s">
        <v>1</v>
      </c>
      <c r="P5" s="64" t="s">
        <v>0</v>
      </c>
      <c r="Q5" s="63" t="s">
        <v>1</v>
      </c>
      <c r="R5" s="64" t="s">
        <v>0</v>
      </c>
      <c r="S5" s="63" t="s">
        <v>1</v>
      </c>
      <c r="T5" s="65" t="s">
        <v>0</v>
      </c>
      <c r="U5" s="63" t="s">
        <v>1</v>
      </c>
      <c r="V5" s="65" t="s">
        <v>0</v>
      </c>
    </row>
    <row r="6" spans="1:22" ht="51.75" customHeight="1" x14ac:dyDescent="0.2">
      <c r="B6" s="53" t="s">
        <v>6</v>
      </c>
      <c r="C6" s="41">
        <v>4</v>
      </c>
      <c r="D6" s="54" t="s">
        <v>2</v>
      </c>
      <c r="E6" s="41">
        <v>4</v>
      </c>
      <c r="F6" s="54" t="s">
        <v>2</v>
      </c>
      <c r="G6" s="41">
        <v>4</v>
      </c>
      <c r="H6" s="54" t="s">
        <v>2</v>
      </c>
      <c r="I6" s="41">
        <v>4</v>
      </c>
      <c r="J6" s="54" t="s">
        <v>2</v>
      </c>
      <c r="K6" s="41">
        <v>2</v>
      </c>
      <c r="L6" s="54" t="s">
        <v>2</v>
      </c>
      <c r="M6" s="41">
        <v>6</v>
      </c>
      <c r="N6" s="55" t="s">
        <v>2</v>
      </c>
      <c r="O6" s="42">
        <v>3</v>
      </c>
      <c r="P6" s="54" t="s">
        <v>2</v>
      </c>
      <c r="Q6" s="41">
        <v>4</v>
      </c>
      <c r="R6" s="54" t="s">
        <v>2</v>
      </c>
      <c r="S6" s="41">
        <v>2</v>
      </c>
      <c r="T6" s="55" t="s">
        <v>2</v>
      </c>
      <c r="U6" s="41">
        <v>3</v>
      </c>
      <c r="V6" s="55" t="s">
        <v>2</v>
      </c>
    </row>
    <row r="7" spans="1:22" ht="47.25" customHeight="1" x14ac:dyDescent="0.2">
      <c r="B7" s="56" t="s">
        <v>43</v>
      </c>
      <c r="C7" s="14">
        <v>3</v>
      </c>
      <c r="D7" s="57">
        <f>C7/C$6*100</f>
        <v>75</v>
      </c>
      <c r="E7" s="14">
        <v>3</v>
      </c>
      <c r="F7" s="57">
        <f>E7/E$6*100</f>
        <v>75</v>
      </c>
      <c r="G7" s="14">
        <v>2</v>
      </c>
      <c r="H7" s="57">
        <f>G7/G$6*100</f>
        <v>50</v>
      </c>
      <c r="I7" s="14">
        <v>1</v>
      </c>
      <c r="J7" s="57">
        <f>I7/I$6*100</f>
        <v>25</v>
      </c>
      <c r="K7" s="14">
        <v>0</v>
      </c>
      <c r="L7" s="57">
        <f>K7/K$6*100</f>
        <v>0</v>
      </c>
      <c r="M7" s="14">
        <v>0</v>
      </c>
      <c r="N7" s="46">
        <f>M7/M$6*100</f>
        <v>0</v>
      </c>
      <c r="O7" s="12">
        <v>0</v>
      </c>
      <c r="P7" s="57">
        <f>O7/O$6*100</f>
        <v>0</v>
      </c>
      <c r="Q7" s="14">
        <v>0</v>
      </c>
      <c r="R7" s="57">
        <f>Q7/Q$6*100</f>
        <v>0</v>
      </c>
      <c r="S7" s="14">
        <v>0</v>
      </c>
      <c r="T7" s="46">
        <f>S7/S$6*100</f>
        <v>0</v>
      </c>
      <c r="U7" s="14">
        <v>0</v>
      </c>
      <c r="V7" s="46">
        <f>U7/U$6*100</f>
        <v>0</v>
      </c>
    </row>
    <row r="8" spans="1:22" ht="32.25" customHeight="1" x14ac:dyDescent="0.2">
      <c r="A8" s="58"/>
      <c r="B8" s="56" t="s">
        <v>7</v>
      </c>
      <c r="C8" s="14">
        <v>0</v>
      </c>
      <c r="D8" s="57">
        <f>C8/C$6*100</f>
        <v>0</v>
      </c>
      <c r="E8" s="14">
        <v>0</v>
      </c>
      <c r="F8" s="57">
        <f>E8/E$6*100</f>
        <v>0</v>
      </c>
      <c r="G8" s="14">
        <v>1</v>
      </c>
      <c r="H8" s="57">
        <f>G8/G$6*100</f>
        <v>25</v>
      </c>
      <c r="I8" s="14">
        <v>3</v>
      </c>
      <c r="J8" s="57">
        <f>I8/I$6*100</f>
        <v>75</v>
      </c>
      <c r="K8" s="14">
        <v>1</v>
      </c>
      <c r="L8" s="57">
        <f>K8/K$6*100</f>
        <v>50</v>
      </c>
      <c r="M8" s="14">
        <v>6</v>
      </c>
      <c r="N8" s="46">
        <f>M8/M$6*100</f>
        <v>100</v>
      </c>
      <c r="O8" s="12">
        <v>3</v>
      </c>
      <c r="P8" s="57">
        <f>O8/O$6*100</f>
        <v>100</v>
      </c>
      <c r="Q8" s="14">
        <v>3</v>
      </c>
      <c r="R8" s="57">
        <f>Q8/Q$6*100</f>
        <v>75</v>
      </c>
      <c r="S8" s="14">
        <v>2</v>
      </c>
      <c r="T8" s="46">
        <f>S8/S$6*100</f>
        <v>100</v>
      </c>
      <c r="U8" s="14">
        <v>3</v>
      </c>
      <c r="V8" s="46">
        <f>U8/U$6*100</f>
        <v>100</v>
      </c>
    </row>
    <row r="9" spans="1:22" ht="49.5" customHeight="1" thickBot="1" x14ac:dyDescent="0.25">
      <c r="B9" s="59" t="s">
        <v>36</v>
      </c>
      <c r="C9" s="21">
        <v>1</v>
      </c>
      <c r="D9" s="39">
        <f>C9/C$6*100</f>
        <v>25</v>
      </c>
      <c r="E9" s="21">
        <v>1</v>
      </c>
      <c r="F9" s="39">
        <f>E9/E$6*100</f>
        <v>25</v>
      </c>
      <c r="G9" s="21">
        <v>1</v>
      </c>
      <c r="H9" s="39">
        <f>G9/G$6*100</f>
        <v>25</v>
      </c>
      <c r="I9" s="21">
        <v>0</v>
      </c>
      <c r="J9" s="39">
        <f>I9/I$6*100</f>
        <v>0</v>
      </c>
      <c r="K9" s="21">
        <v>1</v>
      </c>
      <c r="L9" s="39">
        <f>K9/K$6*100</f>
        <v>50</v>
      </c>
      <c r="M9" s="21">
        <v>0</v>
      </c>
      <c r="N9" s="40">
        <f>M9/M$6*100</f>
        <v>0</v>
      </c>
      <c r="O9" s="19">
        <v>0</v>
      </c>
      <c r="P9" s="39">
        <f>O9/O$6*100</f>
        <v>0</v>
      </c>
      <c r="Q9" s="21">
        <v>1</v>
      </c>
      <c r="R9" s="39">
        <f>Q9/Q$6*100</f>
        <v>25</v>
      </c>
      <c r="S9" s="21">
        <v>0</v>
      </c>
      <c r="T9" s="40">
        <f>S9/S$6*100</f>
        <v>0</v>
      </c>
      <c r="U9" s="21">
        <v>0</v>
      </c>
      <c r="V9" s="40">
        <f>U9/U$6*100</f>
        <v>0</v>
      </c>
    </row>
    <row r="10" spans="1:22" ht="15" x14ac:dyDescent="0.2"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</sheetData>
  <mergeCells count="12">
    <mergeCell ref="B3:B5"/>
    <mergeCell ref="U4:V4"/>
    <mergeCell ref="I4:J4"/>
    <mergeCell ref="K4:L4"/>
    <mergeCell ref="M4:N4"/>
    <mergeCell ref="O4:P4"/>
    <mergeCell ref="Q4:R4"/>
    <mergeCell ref="S4:T4"/>
    <mergeCell ref="C4:D4"/>
    <mergeCell ref="E4:F4"/>
    <mergeCell ref="G4:H4"/>
    <mergeCell ref="C3:V3"/>
  </mergeCells>
  <phoneticPr fontId="16" type="noConversion"/>
  <conditionalFormatting sqref="I6:I9 K6:K9 M6:M9 O6:O9 Q6:Q9 S6:S9 U6:U9">
    <cfRule type="expression" dxfId="8" priority="9">
      <formula>I$6&lt;SUM(I$7:I$9)</formula>
    </cfRule>
    <cfRule type="expression" dxfId="7" priority="10">
      <formula>I$6&gt;SUM(I$7:I$9)</formula>
    </cfRule>
  </conditionalFormatting>
  <conditionalFormatting sqref="C6:C9">
    <cfRule type="expression" dxfId="6" priority="5">
      <formula>C$6&lt;SUM(C$7:C$9)</formula>
    </cfRule>
    <cfRule type="expression" dxfId="5" priority="6">
      <formula>C$6&gt;SUM(C$7:C$9)</formula>
    </cfRule>
  </conditionalFormatting>
  <conditionalFormatting sqref="E6:E9">
    <cfRule type="expression" dxfId="4" priority="3">
      <formula>E$6&lt;SUM(E$7:E$9)</formula>
    </cfRule>
    <cfRule type="expression" dxfId="3" priority="4">
      <formula>E$6&gt;SUM(E$7:E$9)</formula>
    </cfRule>
  </conditionalFormatting>
  <conditionalFormatting sqref="G6:G9">
    <cfRule type="expression" dxfId="2" priority="1">
      <formula>G$6&lt;SUM(G$7:G$9)</formula>
    </cfRule>
    <cfRule type="expression" dxfId="1" priority="2">
      <formula>G$6&gt;SUM(G$7:G$9)</formula>
    </cfRule>
  </conditionalFormatting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1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theme="9" tint="-0.249977111117893"/>
    <pageSetUpPr fitToPage="1"/>
  </sheetPr>
  <dimension ref="B2:F21"/>
  <sheetViews>
    <sheetView view="pageLayout" workbookViewId="0">
      <selection activeCell="C13" sqref="C13"/>
    </sheetView>
  </sheetViews>
  <sheetFormatPr defaultColWidth="9.1796875" defaultRowHeight="14.5" x14ac:dyDescent="0.35"/>
  <cols>
    <col min="1" max="1" width="3.453125" style="38" customWidth="1"/>
    <col min="2" max="2" width="58.36328125" style="38" bestFit="1" customWidth="1"/>
    <col min="3" max="3" width="24.1796875" style="38" bestFit="1" customWidth="1"/>
    <col min="4" max="16384" width="9.1796875" style="38"/>
  </cols>
  <sheetData>
    <row r="2" spans="2:6" ht="19" thickBot="1" x14ac:dyDescent="0.25">
      <c r="B2" s="26" t="s">
        <v>9</v>
      </c>
      <c r="C2" s="67"/>
    </row>
    <row r="3" spans="2:6" ht="16" thickBot="1" x14ac:dyDescent="0.25">
      <c r="B3" s="34" t="s">
        <v>3</v>
      </c>
      <c r="C3" s="101" t="s">
        <v>63</v>
      </c>
    </row>
    <row r="4" spans="2:6" ht="28" x14ac:dyDescent="0.2">
      <c r="B4" s="2" t="s">
        <v>50</v>
      </c>
      <c r="C4" s="68">
        <v>24</v>
      </c>
    </row>
    <row r="5" spans="2:6" ht="29" thickBot="1" x14ac:dyDescent="0.25">
      <c r="B5" s="69" t="s">
        <v>51</v>
      </c>
      <c r="C5" s="70">
        <v>15</v>
      </c>
    </row>
    <row r="6" spans="2:6" ht="16" thickBot="1" x14ac:dyDescent="0.25">
      <c r="B6" s="71" t="s">
        <v>37</v>
      </c>
      <c r="C6" s="72">
        <f>C5/C4</f>
        <v>0.625</v>
      </c>
    </row>
    <row r="7" spans="2:6" ht="15" x14ac:dyDescent="0.2">
      <c r="B7" s="43"/>
      <c r="C7" s="67"/>
    </row>
    <row r="8" spans="2:6" ht="15" x14ac:dyDescent="0.2">
      <c r="B8" s="83"/>
    </row>
    <row r="12" spans="2:6" ht="15" x14ac:dyDescent="0.2">
      <c r="C12" s="99"/>
      <c r="D12" s="99"/>
      <c r="E12" s="99"/>
      <c r="F12" s="99"/>
    </row>
    <row r="13" spans="2:6" ht="15" x14ac:dyDescent="0.2">
      <c r="C13" s="99"/>
      <c r="D13" s="99"/>
      <c r="E13" s="99"/>
      <c r="F13" s="99"/>
    </row>
    <row r="14" spans="2:6" ht="15" x14ac:dyDescent="0.2">
      <c r="C14" s="99"/>
      <c r="D14" s="99"/>
      <c r="E14" s="99"/>
      <c r="F14" s="99"/>
    </row>
    <row r="15" spans="2:6" ht="15" x14ac:dyDescent="0.2">
      <c r="C15" s="99"/>
      <c r="D15" s="100"/>
      <c r="E15" s="99"/>
      <c r="F15" s="99"/>
    </row>
    <row r="16" spans="2:6" ht="15" x14ac:dyDescent="0.2">
      <c r="C16" s="99"/>
      <c r="D16" s="99"/>
      <c r="E16" s="99"/>
      <c r="F16" s="99"/>
    </row>
    <row r="17" spans="3:6" ht="15" x14ac:dyDescent="0.2">
      <c r="C17" s="99"/>
      <c r="D17" s="99"/>
      <c r="E17" s="99"/>
      <c r="F17" s="99"/>
    </row>
    <row r="18" spans="3:6" ht="15" x14ac:dyDescent="0.2">
      <c r="C18" s="99"/>
      <c r="D18" s="99"/>
      <c r="E18" s="99"/>
      <c r="F18" s="99"/>
    </row>
    <row r="19" spans="3:6" ht="15" x14ac:dyDescent="0.2">
      <c r="C19" s="99"/>
      <c r="D19" s="99"/>
      <c r="E19" s="99"/>
      <c r="F19" s="99"/>
    </row>
    <row r="20" spans="3:6" ht="15" x14ac:dyDescent="0.2">
      <c r="C20" s="99"/>
      <c r="D20" s="99"/>
      <c r="E20" s="99"/>
      <c r="F20" s="99"/>
    </row>
    <row r="21" spans="3:6" ht="15" x14ac:dyDescent="0.2">
      <c r="C21" s="99"/>
      <c r="D21" s="99"/>
      <c r="E21" s="99"/>
      <c r="F21" s="99"/>
    </row>
  </sheetData>
  <sheetProtection sheet="1" objects="1" scenarios="1"/>
  <phoneticPr fontId="16" type="noConversion"/>
  <conditionalFormatting sqref="C4:C6">
    <cfRule type="expression" dxfId="0" priority="1">
      <formula>$C$5&gt;$C$4</formula>
    </cfRule>
  </conditionalFormatting>
  <dataValidations count="3">
    <dataValidation allowBlank="1" showInputMessage="1" showErrorMessage="1" prompt="Students who graduated between 2007 and 2015" sqref="C4"/>
    <dataValidation allowBlank="1" showInputMessage="1" prompt="Students who both graduated between 2007 and 2015 AND became licensed between 2007 and 2017" sqref="C5"/>
    <dataValidation allowBlank="1" showInputMessage="1" showErrorMessage="1" prompt="Please do not change this year range - doing so will make your tables noncompliant_x000a_" sqref="C3"/>
  </dataValidation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A2"/>
  <sheetViews>
    <sheetView workbookViewId="0">
      <selection activeCell="A3" sqref="A3"/>
    </sheetView>
  </sheetViews>
  <sheetFormatPr defaultColWidth="8.81640625" defaultRowHeight="14.5" x14ac:dyDescent="0.35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Time to Completion</vt:lpstr>
      <vt:lpstr>Program Costs</vt:lpstr>
      <vt:lpstr>Internships</vt:lpstr>
      <vt:lpstr>Attrition</vt:lpstr>
      <vt:lpstr>Licensure</vt:lpstr>
      <vt:lpstr>Sheet1</vt:lpstr>
      <vt:lpstr>Attrition!Print_Area</vt:lpstr>
      <vt:lpstr>Licensure!Print_Area</vt:lpstr>
      <vt:lpstr>'Program Costs'!Print_Area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Gioia, Sarah</dc:creator>
  <cp:lastModifiedBy>FASDSM</cp:lastModifiedBy>
  <cp:lastPrinted>2016-04-20T14:29:07Z</cp:lastPrinted>
  <dcterms:created xsi:type="dcterms:W3CDTF">2012-01-26T19:32:49Z</dcterms:created>
  <dcterms:modified xsi:type="dcterms:W3CDTF">2017-09-27T15:32:12Z</dcterms:modified>
</cp:coreProperties>
</file>